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pivotTables/pivotTable6.xml" ContentType="application/vnd.openxmlformats-officedocument.spreadsheetml.pivotTable+xml"/>
  <Override PartName="/xl/drawings/drawing97.xml" ContentType="application/vnd.openxmlformats-officedocument.drawing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39.xml" ContentType="application/vnd.openxmlformats-officedocument.drawingml.chartshapes+xml"/>
  <Override PartName="/xl/drawings/drawing86.xml" ContentType="application/vnd.openxmlformats-officedocument.drawingml.chartshapes+xml"/>
  <Override PartName="/xl/pivotTables/pivotTable38.xml" ContentType="application/vnd.openxmlformats-officedocument.spreadsheetml.pivotTable+xml"/>
  <Override PartName="/xl/drawings/drawing17.xml" ContentType="application/vnd.openxmlformats-officedocument.drawingml.chartshapes+xml"/>
  <Override PartName="/xl/drawings/drawing28.xml" ContentType="application/vnd.openxmlformats-officedocument.drawing+xml"/>
  <Override PartName="/xl/drawings/drawing64.xml" ContentType="application/vnd.openxmlformats-officedocument.drawing+xml"/>
  <Override PartName="/xl/drawings/drawing75.xml" ContentType="application/vnd.openxmlformats-officedocument.drawingml.chartshapes+xml"/>
  <Override PartName="/xl/pivotTables/pivotTable27.xml" ContentType="application/vnd.openxmlformats-officedocument.spreadsheetml.pivotTable+xml"/>
  <Default Extension="xml" ContentType="application/xml"/>
  <Override PartName="/xl/drawings/drawing2.xml" ContentType="application/vnd.openxmlformats-officedocument.drawingml.chartshapes+xml"/>
  <Override PartName="/xl/pivotTables/pivotTable16.xml" ContentType="application/vnd.openxmlformats-officedocument.spreadsheetml.pivotTable+xml"/>
  <Override PartName="/xl/drawings/drawing53.xml" ContentType="application/vnd.openxmlformats-officedocument.drawingml.chartshapes+xml"/>
  <Override PartName="/xl/charts/chart49.xml" ContentType="application/vnd.openxmlformats-officedocument.drawingml.chart+xml"/>
  <Override PartName="/xl/drawings/drawing135.xml" ContentType="application/vnd.openxmlformats-officedocument.drawingml.chartshapes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drawings/drawing42.xml" ContentType="application/vnd.openxmlformats-officedocument.drawingml.chartshapes+xml"/>
  <Override PartName="/xl/charts/chart38.xml" ContentType="application/vnd.openxmlformats-officedocument.drawingml.chart+xml"/>
  <Override PartName="/xl/charts/chart74.xml" ContentType="application/vnd.openxmlformats-officedocument.drawingml.chart+xml"/>
  <Override PartName="/xl/drawings/drawing113.xml" ContentType="application/vnd.openxmlformats-officedocument.drawingml.chartshapes+xml"/>
  <Override PartName="/xl/pivotTables/pivotTable41.xml" ContentType="application/vnd.openxmlformats-officedocument.spreadsheetml.pivotTable+xml"/>
  <Override PartName="/xl/drawings/drawing124.xml" ContentType="application/vnd.openxmlformats-officedocument.drawing+xml"/>
  <Override PartName="/xl/charts/chart85.xml" ContentType="application/vnd.openxmlformats-officedocument.drawingml.chart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drawings/drawing31.xml" ContentType="application/vnd.openxmlformats-officedocument.drawing+xml"/>
  <Override PartName="/xl/pivotTables/pivotTable30.xml" ContentType="application/vnd.openxmlformats-officedocument.spreadsheetml.pivotTable+xml"/>
  <Override PartName="/xl/charts/chart63.xml" ContentType="application/vnd.openxmlformats-officedocument.drawingml.chart+xml"/>
  <Override PartName="/xl/drawings/drawing102.xml" ContentType="application/vnd.openxmlformats-officedocument.drawingml.chartshapes+xml"/>
  <Override PartName="/xl/worksheets/sheet29.xml" ContentType="application/vnd.openxmlformats-officedocument.spreadsheetml.workshee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43.xml" ContentType="application/vnd.openxmlformats-officedocument.spreadsheetml.worksheet+xml"/>
  <Override PartName="/xl/drawings/drawing69.xml" ContentType="application/vnd.openxmlformats-officedocument.drawingml.chartshapes+xml"/>
  <Override PartName="/xl/worksheets/sheet32.xml" ContentType="application/vnd.openxmlformats-officedocument.spreadsheetml.worksheet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drawings/drawing58.xml" ContentType="application/vnd.openxmlformats-officedocument.drawing+xml"/>
  <Override PartName="/xl/drawings/drawing129.xml" ContentType="application/vnd.openxmlformats-officedocument.drawingml.chartshapes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drawings/drawing36.xml" ContentType="application/vnd.openxmlformats-officedocument.drawingml.chartshapes+xml"/>
  <Override PartName="/xl/drawings/drawing47.xml" ContentType="application/vnd.openxmlformats-officedocument.drawingml.chartshapes+xml"/>
  <Override PartName="/xl/drawings/drawing83.xml" ContentType="application/vnd.openxmlformats-officedocument.drawingml.chartshapes+xml"/>
  <Override PartName="/xl/drawings/drawing94.xml" ContentType="application/vnd.openxmlformats-officedocument.drawing+xml"/>
  <Override PartName="/xl/drawings/drawing118.xml" ContentType="application/vnd.openxmlformats-officedocument.drawing+xml"/>
  <Override PartName="/xl/charts/chart79.xml" ContentType="application/vnd.openxmlformats-officedocument.drawingml.chart+xml"/>
  <Override PartName="/xl/pivotTables/pivotTable46.xml" ContentType="application/vnd.openxmlformats-officedocument.spreadsheetml.pivotTable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5.xml" ContentType="application/vnd.openxmlformats-officedocument.drawing+xml"/>
  <Override PartName="/xl/drawings/drawing72.xml" ContentType="application/vnd.openxmlformats-officedocument.drawingml.chartshapes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pivotTables/pivotTable35.xml" ContentType="application/vnd.openxmlformats-officedocument.spreadsheetml.pivotTable+xml"/>
  <Override PartName="/xl/drawings/drawing107.xml" ContentType="application/vnd.openxmlformats-officedocument.drawingml.chartshapes+xml"/>
  <Override PartName="/docProps/app.xml" ContentType="application/vnd.openxmlformats-officedocument.extended-properties+xml"/>
  <Override PartName="/xl/drawings/drawing14.xml" ContentType="application/vnd.openxmlformats-officedocument.drawingml.chartshapes+xml"/>
  <Override PartName="/xl/pivotTables/pivotTable13.xml" ContentType="application/vnd.openxmlformats-officedocument.spreadsheetml.pivotTable+xml"/>
  <Override PartName="/xl/drawings/drawing61.xml" ContentType="application/vnd.openxmlformats-officedocument.drawing+xml"/>
  <Override PartName="/xl/charts/chart46.xml" ContentType="application/vnd.openxmlformats-officedocument.drawingml.chart+xml"/>
  <Override PartName="/xl/pivotTables/pivotTable24.xml" ContentType="application/vnd.openxmlformats-officedocument.spreadsheetml.pivotTable+xml"/>
  <Override PartName="/xl/drawings/drawing132.xml" ContentType="application/vnd.openxmlformats-officedocument.drawingml.chartshapes+xml"/>
  <Override PartName="/xl/charts/chart93.xml" ContentType="application/vnd.openxmlformats-officedocument.drawingml.chart+xml"/>
  <Override PartName="/xl/drawings/drawing50.xml" ContentType="application/vnd.openxmlformats-officedocument.drawingml.chartshapes+xml"/>
  <Override PartName="/xl/charts/chart35.xml" ContentType="application/vnd.openxmlformats-officedocument.drawingml.chart+xml"/>
  <Override PartName="/xl/drawings/drawing121.xml" ContentType="application/vnd.openxmlformats-officedocument.drawing+xml"/>
  <Override PartName="/xl/charts/chart82.xml" ContentType="application/vnd.openxmlformats-officedocument.drawingml.chart+xml"/>
  <Override PartName="/xl/calcChain.xml" ContentType="application/vnd.openxmlformats-officedocument.spreadsheetml.calcChain+xml"/>
  <Override PartName="/xl/worksheets/sheet48.xml" ContentType="application/vnd.openxmlformats-officedocument.spreadsheetml.worksheet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71.xml" ContentType="application/vnd.openxmlformats-officedocument.drawingml.chart+xml"/>
  <Override PartName="/xl/drawings/drawing110.xml" ContentType="application/vnd.openxmlformats-officedocument.drawingml.chartshapes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pivotTables/pivotTable8.xml" ContentType="application/vnd.openxmlformats-officedocument.spreadsheetml.pivotTable+xml"/>
  <Override PartName="/xl/charts/chart60.xml" ContentType="application/vnd.openxmlformats-officedocument.drawingml.chart+xml"/>
  <Override PartName="/xl/drawings/drawing99.xml" ContentType="application/vnd.openxmlformats-officedocument.drawingml.chartshap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drawings/drawing88.xml" ContentType="application/vnd.openxmlformats-officedocument.drawing+xml"/>
  <Override PartName="/xl/drawings/drawing19.xml" ContentType="application/vnd.openxmlformats-officedocument.drawing+xml"/>
  <Override PartName="/xl/drawings/drawing66.xml" ContentType="application/vnd.openxmlformats-officedocument.drawingml.chartshapes+xml"/>
  <Override PartName="/xl/drawings/drawing77.xml" ContentType="application/vnd.openxmlformats-officedocument.drawingml.chartshapes+xml"/>
  <Override PartName="/xl/pivotTables/pivotTable29.xml" ContentType="application/vnd.openxmlformats-officedocument.spreadsheetml.pivotTable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pivotTables/pivotTable18.xml" ContentType="application/vnd.openxmlformats-officedocument.spreadsheetml.pivotTable+xml"/>
  <Override PartName="/xl/drawings/drawing55.xml" ContentType="application/vnd.openxmlformats-officedocument.drawing+xml"/>
  <Override PartName="/xl/drawings/drawing137.xml" ContentType="application/vnd.openxmlformats-officedocument.drawingml.chartshape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drawings/drawing44.xml" ContentType="application/vnd.openxmlformats-officedocument.drawingml.chartshapes+xml"/>
  <Override PartName="/xl/drawings/drawing91.xml" ContentType="application/vnd.openxmlformats-officedocument.drawing+xml"/>
  <Override PartName="/xl/charts/chart76.xml" ContentType="application/vnd.openxmlformats-officedocument.drawingml.chart+xml"/>
  <Override PartName="/xl/drawings/drawing115.xml" ContentType="application/vnd.openxmlformats-officedocument.drawing+xml"/>
  <Override PartName="/xl/drawings/drawing126.xml" ContentType="application/vnd.openxmlformats-officedocument.drawingml.chartshapes+xml"/>
  <Override PartName="/xl/charts/chart87.xml" ContentType="application/vnd.openxmlformats-officedocument.drawingml.chart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drawings/drawing33.xml" ContentType="application/vnd.openxmlformats-officedocument.drawingml.chartshapes+xml"/>
  <Override PartName="/xl/drawings/drawing80.xml" ContentType="application/vnd.openxmlformats-officedocument.drawingml.chartshapes+xml"/>
  <Override PartName="/xl/pivotTables/pivotTable32.xml" ContentType="application/vnd.openxmlformats-officedocument.spreadsheetml.pivotTable+xml"/>
  <Override PartName="/xl/charts/chart65.xml" ContentType="application/vnd.openxmlformats-officedocument.drawingml.chart+xml"/>
  <Override PartName="/xl/drawings/drawing104.xml" ContentType="application/vnd.openxmlformats-officedocument.drawingml.chartshapes+xml"/>
  <Override PartName="/xl/pivotTables/pivotTable43.xml" ContentType="application/vnd.openxmlformats-officedocument.spreadsheetml.pivotTable+xml"/>
  <Override PartName="/xl/drawings/drawing11.xml" ContentType="application/vnd.openxmlformats-officedocument.drawingml.chartshapes+xml"/>
  <Override PartName="/xl/pivotTables/pivotTable21.xml" ContentType="application/vnd.openxmlformats-officedocument.spreadsheetml.pivotTable+xml"/>
  <Override PartName="/xl/charts/chart54.xml" ContentType="application/vnd.openxmlformats-officedocument.drawingml.chart+xml"/>
  <Override PartName="/xl/drawings/drawing140.xml" ContentType="application/vnd.openxmlformats-officedocument.drawingml.chartshapes+xml"/>
  <Override PartName="/xl/pivotTables/pivotTable10.xml" ContentType="application/vnd.openxmlformats-officedocument.spreadsheetml.pivotTable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90.xml" ContentType="application/vnd.openxmlformats-officedocument.drawingml.chart+xml"/>
  <Override PartName="/xl/worksheets/sheet45.xml" ContentType="application/vnd.openxmlformats-officedocument.spreadsheetml.worksheet+xml"/>
  <Override PartName="/xl/charts/chart21.xml" ContentType="application/vnd.openxmlformats-officedocument.drawingml.chart+xml"/>
  <Override PartName="/xl/worksheets/sheet34.xml" ContentType="application/vnd.openxmlformats-officedocument.spreadsheetml.worksheet+xml"/>
  <Override PartName="/xl/drawings/drawing9.xml" ContentType="application/vnd.openxmlformats-officedocument.drawingml.chartshapes+xml"/>
  <Override PartName="/xl/pivotTables/pivotTable5.xml" ContentType="application/vnd.openxmlformats-officedocument.spreadsheetml.pivotTable+xml"/>
  <Override PartName="/xl/charts/chart10.xml" ContentType="application/vnd.openxmlformats-officedocument.drawingml.chart+xml"/>
  <Override PartName="/xl/worksheets/sheet23.xml" ContentType="application/vnd.openxmlformats-officedocument.spreadsheetml.worksheet+xml"/>
  <Override PartName="/xl/drawings/drawing38.xml" ContentType="application/vnd.openxmlformats-officedocument.drawingml.chartshapes+xml"/>
  <Override PartName="/xl/drawings/drawing49.xml" ContentType="application/vnd.openxmlformats-officedocument.drawing+xml"/>
  <Override PartName="/xl/drawings/drawing85.xml" ContentType="application/vnd.openxmlformats-officedocument.drawing+xml"/>
  <Override PartName="/xl/drawings/drawing96.xml" ContentType="application/vnd.openxmlformats-officedocument.drawingml.chartshapes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27.xml" ContentType="application/vnd.openxmlformats-officedocument.drawingml.chartshapes+xml"/>
  <Override PartName="/xl/drawings/drawing45.xml" ContentType="application/vnd.openxmlformats-officedocument.drawingml.chartshapes+xml"/>
  <Override PartName="/xl/drawings/drawing56.xml" ContentType="application/vnd.openxmlformats-officedocument.drawingml.chartshapes+xml"/>
  <Override PartName="/xl/drawings/drawing74.xml" ContentType="application/vnd.openxmlformats-officedocument.drawingml.chartshapes+xml"/>
  <Override PartName="/xl/charts/chart59.xml" ContentType="application/vnd.openxmlformats-officedocument.drawingml.chart+xml"/>
  <Override PartName="/xl/drawings/drawing92.xml" ContentType="application/vnd.openxmlformats-officedocument.drawingml.chartshapes+xml"/>
  <Override PartName="/xl/pivotTables/pivotTable37.xml" ContentType="application/vnd.openxmlformats-officedocument.spreadsheetml.pivotTable+xml"/>
  <Override PartName="/xl/drawings/drawing109.xml" ContentType="application/vnd.openxmlformats-officedocument.drawing+xml"/>
  <Override PartName="/xl/drawings/drawing127.xml" ContentType="application/vnd.openxmlformats-officedocument.drawing+xml"/>
  <Override PartName="/xl/charts/chart88.xml" ContentType="application/vnd.openxmlformats-officedocument.drawingml.chart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pivotTables/pivotTable15.xml" ContentType="application/vnd.openxmlformats-officedocument.spreadsheetml.pivotTable+xml"/>
  <Override PartName="/xl/drawings/drawing63.xml" ContentType="application/vnd.openxmlformats-officedocument.drawingml.chartshapes+xml"/>
  <Override PartName="/xl/charts/chart48.xml" ContentType="application/vnd.openxmlformats-officedocument.drawingml.chart+xml"/>
  <Override PartName="/xl/pivotTables/pivotTable26.xml" ContentType="application/vnd.openxmlformats-officedocument.spreadsheetml.pivotTable+xml"/>
  <Override PartName="/xl/drawings/drawing81.xml" ContentType="application/vnd.openxmlformats-officedocument.drawingml.chartshapes+xml"/>
  <Override PartName="/xl/charts/chart77.xml" ContentType="application/vnd.openxmlformats-officedocument.drawingml.chart+xml"/>
  <Override PartName="/xl/drawings/drawing116.xml" ContentType="application/vnd.openxmlformats-officedocument.drawingml.chartshapes+xml"/>
  <Override PartName="/xl/pivotTables/pivotTable44.xml" ContentType="application/vnd.openxmlformats-officedocument.spreadsheetml.pivotTable+xml"/>
  <Override PartName="/xl/drawings/drawing134.xml" ContentType="application/vnd.openxmlformats-officedocument.drawingml.chartshap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3.xml" ContentType="application/vnd.openxmlformats-officedocument.drawingml.chartshapes+xml"/>
  <Override PartName="/xl/charts/chart19.xml" ContentType="application/vnd.openxmlformats-officedocument.drawingml.chart+xml"/>
  <Override PartName="/xl/drawings/drawing41.xml" ContentType="application/vnd.openxmlformats-officedocument.drawingml.chartshapes+xml"/>
  <Override PartName="/xl/drawings/drawing52.xml" ContentType="application/vnd.openxmlformats-officedocument.drawing+xml"/>
  <Override PartName="/xl/charts/chart37.xml" ContentType="application/vnd.openxmlformats-officedocument.drawingml.chart+xml"/>
  <Override PartName="/xl/drawings/drawing70.xml" ContentType="application/vnd.openxmlformats-officedocument.drawing+xml"/>
  <Override PartName="/xl/charts/chart55.xml" ContentType="application/vnd.openxmlformats-officedocument.drawingml.chart+xml"/>
  <Override PartName="/xl/pivotTables/pivotTable33.xml" ContentType="application/vnd.openxmlformats-officedocument.spreadsheetml.pivotTable+xml"/>
  <Override PartName="/xl/charts/chart66.xml" ContentType="application/vnd.openxmlformats-officedocument.drawingml.chart+xml"/>
  <Override PartName="/xl/drawings/drawing105.xml" ContentType="application/vnd.openxmlformats-officedocument.drawingml.chartshapes+xml"/>
  <Override PartName="/xl/drawings/drawing123.xml" ContentType="application/vnd.openxmlformats-officedocument.drawingml.chartshapes+xml"/>
  <Override PartName="/xl/charts/chart84.xml" ContentType="application/vnd.openxmlformats-officedocument.drawingml.chart+xml"/>
  <Override PartName="/xl/drawings/drawing141.xml" ContentType="application/vnd.openxmlformats-officedocument.drawingml.chartshapes+xml"/>
  <Override PartName="/xl/pivotCache/pivotCacheDefinition1.xml" ContentType="application/vnd.openxmlformats-officedocument.spreadsheetml.pivotCacheDefinition+xml"/>
  <Override PartName="/xl/drawings/drawing12.xml" ContentType="application/vnd.openxmlformats-officedocument.drawingml.chartshapes+xml"/>
  <Override PartName="/xl/drawings/drawing30.xml" ContentType="application/vnd.openxmlformats-officedocument.drawingml.chartshapes+xml"/>
  <Override PartName="/xl/pivotTables/pivotTable11.xml" ContentType="application/vnd.openxmlformats-officedocument.spreadsheetml.pivotTable+xml"/>
  <Override PartName="/xl/charts/chart26.xml" ContentType="application/vnd.openxmlformats-officedocument.drawingml.chart+xml"/>
  <Override PartName="/xl/pivotTables/pivotTable22.xml" ContentType="application/vnd.openxmlformats-officedocument.spreadsheetml.pivotTable+xml"/>
  <Override PartName="/xl/charts/chart44.xml" ContentType="application/vnd.openxmlformats-officedocument.drawingml.chart+xml"/>
  <Override PartName="/xl/charts/chart73.xml" ContentType="application/vnd.openxmlformats-officedocument.drawingml.chart+xml"/>
  <Override PartName="/xl/drawings/drawing112.xml" ContentType="application/vnd.openxmlformats-officedocument.drawing+xml"/>
  <Override PartName="/xl/pivotTables/pivotTable40.xml" ContentType="application/vnd.openxmlformats-officedocument.spreadsheetml.pivotTable+xml"/>
  <Override PartName="/xl/drawings/drawing130.xml" ContentType="application/vnd.openxmlformats-officedocument.drawing+xml"/>
  <Override PartName="/xl/charts/chart91.xml" ContentType="application/vnd.openxmlformats-officedocument.drawingml.char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drawings/drawing101.xml" ContentType="application/vnd.openxmlformats-officedocument.drawingml.chartshapes+xml"/>
  <Override PartName="/xl/charts/chart80.xml" ContentType="application/vnd.openxmlformats-officedocument.drawingml.chart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drawings/drawing68.xml" ContentType="application/vnd.openxmlformats-officedocument.drawingml.chartshapes+xml"/>
  <Override PartName="/xl/drawings/drawing79.xml" ContentType="application/vnd.openxmlformats-officedocument.drawing+xml"/>
  <Override PartName="/xl/worksheets/sheet42.xml" ContentType="application/vnd.openxmlformats-officedocument.spreadsheetml.worksheet+xml"/>
  <Override PartName="/xl/drawings/drawing6.xml" ContentType="application/vnd.openxmlformats-officedocument.drawingml.chartshapes+xml"/>
  <Override PartName="/xl/drawings/drawing57.xml" ContentType="application/vnd.openxmlformats-officedocument.drawingml.chartshapes+xml"/>
  <Override PartName="/xl/drawings/drawing1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pivotTables/pivotTable2.xml" ContentType="application/vnd.openxmlformats-officedocument.spreadsheetml.pivotTable+xml"/>
  <Override PartName="/xl/drawings/drawing46.xml" ContentType="application/vnd.openxmlformats-officedocument.drawing+xml"/>
  <Override PartName="/xl/drawings/drawing93.xml" ContentType="application/vnd.openxmlformats-officedocument.drawingml.chartshapes+xml"/>
  <Override PartName="/xl/charts/chart78.xml" ContentType="application/vnd.openxmlformats-officedocument.drawingml.chart+xml"/>
  <Override PartName="/xl/drawings/drawing117.xml" ContentType="application/vnd.openxmlformats-officedocument.drawingml.chartshapes+xml"/>
  <Override PartName="/xl/drawings/drawing128.xml" ContentType="application/vnd.openxmlformats-officedocument.drawingml.chartshapes+xml"/>
  <Override PartName="/xl/charts/chart89.xml" ContentType="application/vnd.openxmlformats-officedocument.drawingml.chart+xml"/>
  <Override PartName="/xl/drawings/drawing35.xml" ContentType="application/vnd.openxmlformats-officedocument.drawingml.chartshapes+xml"/>
  <Override PartName="/xl/drawings/drawing82.xml" ContentType="application/vnd.openxmlformats-officedocument.drawing+xml"/>
  <Override PartName="/xl/pivotTables/pivotTable34.xml" ContentType="application/vnd.openxmlformats-officedocument.spreadsheetml.pivotTable+xml"/>
  <Override PartName="/xl/charts/chart67.xml" ContentType="application/vnd.openxmlformats-officedocument.drawingml.chart+xml"/>
  <Override PartName="/xl/drawings/drawing106.xml" ContentType="application/vnd.openxmlformats-officedocument.drawing+xml"/>
  <Override PartName="/xl/pivotTables/pivotTable45.xml" ContentType="application/vnd.openxmlformats-officedocument.spreadsheetml.pivotTable+xml"/>
  <Override PartName="/xl/drawings/drawing13.xml" ContentType="application/vnd.openxmlformats-officedocument.drawing+xml"/>
  <Override PartName="/xl/drawings/drawing24.xml" ContentType="application/vnd.openxmlformats-officedocument.drawingml.chartshapes+xml"/>
  <Override PartName="/xl/drawings/drawing60.xml" ContentType="application/vnd.openxmlformats-officedocument.drawingml.chartshapes+xml"/>
  <Override PartName="/xl/pivotTables/pivotTable23.xml" ContentType="application/vnd.openxmlformats-officedocument.spreadsheetml.pivotTable+xml"/>
  <Override PartName="/xl/drawings/drawing71.xml" ContentType="application/vnd.openxmlformats-officedocument.drawingml.chartshapes+xml"/>
  <Override PartName="/xl/charts/chart56.xml" ContentType="application/vnd.openxmlformats-officedocument.drawingml.chart+xml"/>
  <Override PartName="/xl/pivotTables/pivotTable12.xml" ContentType="application/vnd.openxmlformats-officedocument.spreadsheetml.pivotTable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drawings/drawing120.xml" ContentType="application/vnd.openxmlformats-officedocument.drawingml.chartshapes+xml"/>
  <Override PartName="/xl/charts/chart81.xml" ContentType="application/vnd.openxmlformats-officedocument.drawingml.chart+xml"/>
  <Override PartName="/xl/drawings/drawing131.xml" ContentType="application/vnd.openxmlformats-officedocument.drawingml.chartshapes+xml"/>
  <Override PartName="/xl/charts/chart92.xml" ContentType="application/vnd.openxmlformats-officedocument.drawingml.char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70.xml" ContentType="application/vnd.openxmlformats-officedocument.drawingml.chart+xml"/>
  <Override PartName="/xl/worksheets/sheet36.xml" ContentType="application/vnd.openxmlformats-officedocument.spreadsheetml.worksheet+xml"/>
  <Override PartName="/xl/charts/chart12.xml" ContentType="application/vnd.openxmlformats-officedocument.drawingml.chart+xml"/>
  <Override PartName="/xl/pivotTables/pivotTable7.xml" ContentType="application/vnd.openxmlformats-officedocument.spreadsheetml.pivotTable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87.xml" ContentType="application/vnd.openxmlformats-officedocument.drawingml.chartshapes+xml"/>
  <Override PartName="/xl/drawings/drawing98.xml" ContentType="application/vnd.openxmlformats-officedocument.drawingml.chartshapes+xml"/>
  <Override PartName="/xl/worksheets/sheet14.xml" ContentType="application/vnd.openxmlformats-officedocument.spreadsheetml.worksheet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drawings/drawing76.xml" ContentType="application/vnd.openxmlformats-officedocument.drawing+xml"/>
  <Override PartName="/xl/pivotTables/pivotTable39.xml" ContentType="application/vnd.openxmlformats-officedocument.spreadsheetml.pivotTable+xml"/>
  <Override PartName="/xl/drawings/drawing18.xml" ContentType="application/vnd.openxmlformats-officedocument.drawingml.chartshapes+xml"/>
  <Override PartName="/xl/pivotTables/pivotTable17.xml" ContentType="application/vnd.openxmlformats-officedocument.spreadsheetml.pivotTable+xml"/>
  <Override PartName="/xl/drawings/drawing65.xml" ContentType="application/vnd.openxmlformats-officedocument.drawingml.chartshapes+xml"/>
  <Override PartName="/xl/pivotTables/pivotTable28.xml" ContentType="application/vnd.openxmlformats-officedocument.spreadsheetml.pivotTable+xml"/>
  <Override PartName="/xl/drawings/drawing1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ml.chartshapes+xml"/>
  <Override PartName="/xl/drawings/drawing43.xml" ContentType="application/vnd.openxmlformats-officedocument.drawing+xml"/>
  <Override PartName="/xl/drawings/drawing54.xml" ContentType="application/vnd.openxmlformats-officedocument.drawingml.chartshapes+xml"/>
  <Override PartName="/xl/charts/chart39.xml" ContentType="application/vnd.openxmlformats-officedocument.drawingml.chart+xml"/>
  <Override PartName="/xl/drawings/drawing90.xml" ContentType="application/vnd.openxmlformats-officedocument.drawingml.chartshapes+xml"/>
  <Override PartName="/xl/drawings/drawing125.xml" ContentType="application/vnd.openxmlformats-officedocument.drawingml.chartshapes+xml"/>
  <Override PartName="/xl/charts/chart86.xml" ContentType="application/vnd.openxmlformats-officedocument.drawingml.chart+xml"/>
  <Override PartName="/xl/drawings/drawing32.xml" ContentType="application/vnd.openxmlformats-officedocument.drawingml.chartshapes+xml"/>
  <Override PartName="/xl/charts/chart28.xml" ContentType="application/vnd.openxmlformats-officedocument.drawingml.chart+xml"/>
  <Override PartName="/xl/charts/chart75.xml" ContentType="application/vnd.openxmlformats-officedocument.drawingml.chart+xml"/>
  <Override PartName="/xl/drawings/drawing114.xml" ContentType="application/vnd.openxmlformats-officedocument.drawingml.chartshapes+xml"/>
  <Override PartName="/xl/pivotTables/pivotTable42.xml" ContentType="application/vnd.openxmlformats-officedocument.spreadsheetml.pivotTable+xml"/>
  <Override PartName="/xl/drawings/drawing21.xml" ContentType="application/vnd.openxmlformats-officedocument.drawingml.chartshapes+xml"/>
  <Override PartName="/xl/charts/chart17.xml" ContentType="application/vnd.openxmlformats-officedocument.drawingml.chart+xml"/>
  <Override PartName="/xl/charts/chart53.xml" ContentType="application/vnd.openxmlformats-officedocument.drawingml.chart+xml"/>
  <Override PartName="/xl/pivotTables/pivotTable31.xml" ContentType="application/vnd.openxmlformats-officedocument.spreadsheetml.pivotTable+xml"/>
  <Override PartName="/xl/charts/chart64.xml" ContentType="application/vnd.openxmlformats-officedocument.drawingml.chart+xml"/>
  <Override PartName="/xl/drawings/drawing103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pivotTables/pivotTable20.xml" ContentType="application/vnd.openxmlformats-officedocument.spreadsheetml.pivotTable+xml"/>
  <Override PartName="/xl/charts/chart42.xml" ContentType="application/vnd.openxmlformats-officedocument.drawingml.chart+xml"/>
  <Override PartName="/xl/pivotCache/pivotCacheRecords1.xml" ContentType="application/vnd.openxmlformats-officedocument.spreadsheetml.pivotCacheRecords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44.xml" ContentType="application/vnd.openxmlformats-officedocument.spreadsheetml.worksheet+xml"/>
  <Override PartName="/xl/charts/chart20.xml" ContentType="application/vnd.openxmlformats-officedocument.drawingml.chart+xml"/>
  <Override PartName="/xl/drawings/drawing59.xml" ContentType="application/vnd.openxmlformats-officedocument.drawingml.chartshapes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pivotTables/pivotTable4.xml" ContentType="application/vnd.openxmlformats-officedocument.spreadsheetml.pivotTable+xml"/>
  <Override PartName="/xl/drawings/drawing48.xml" ContentType="application/vnd.openxmlformats-officedocument.drawingml.chartshapes+xml"/>
  <Override PartName="/xl/drawings/drawing95.xml" ContentType="application/vnd.openxmlformats-officedocument.drawingml.chartshapes+xml"/>
  <Override PartName="/xl/drawings/drawing119.xml" ContentType="application/vnd.openxmlformats-officedocument.drawingml.chartshapes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37.xml" ContentType="application/vnd.openxmlformats-officedocument.drawing+xml"/>
  <Override PartName="/xl/drawings/drawing84.xml" ContentType="application/vnd.openxmlformats-officedocument.drawingml.chartshapes+xml"/>
  <Override PartName="/xl/charts/chart69.xml" ContentType="application/vnd.openxmlformats-officedocument.drawingml.chart+xml"/>
  <Override PartName="/xl/pivotTables/pivotTable36.xml" ContentType="application/vnd.openxmlformats-officedocument.spreadsheetml.pivotTable+xml"/>
  <Override PartName="/xl/drawings/drawing108.xml" ContentType="application/vnd.openxmlformats-officedocument.drawingml.chartshapes+xml"/>
  <Override PartName="/xl/pivotTables/pivotTable47.xml" ContentType="application/vnd.openxmlformats-officedocument.spreadsheetml.pivotTable+xml"/>
  <Default Extension="rels" ContentType="application/vnd.openxmlformats-package.relationships+xml"/>
  <Override PartName="/xl/drawings/drawing15.xml" ContentType="application/vnd.openxmlformats-officedocument.drawingml.chartshapes+xml"/>
  <Override PartName="/xl/drawings/drawing26.xml" ContentType="application/vnd.openxmlformats-officedocument.drawingml.chartshapes+xml"/>
  <Override PartName="/xl/drawings/drawing62.xml" ContentType="application/vnd.openxmlformats-officedocument.drawingml.chartshapes+xml"/>
  <Override PartName="/xl/pivotTables/pivotTable25.xml" ContentType="application/vnd.openxmlformats-officedocument.spreadsheetml.pivotTable+xml"/>
  <Override PartName="/xl/drawings/drawing73.xml" ContentType="application/vnd.openxmlformats-officedocument.drawing+xml"/>
  <Override PartName="/xl/charts/chart58.xml" ContentType="application/vnd.openxmlformats-officedocument.drawingml.chart+xml"/>
  <Override PartName="/xl/pivotTables/pivotTable14.xml" ContentType="application/vnd.openxmlformats-officedocument.spreadsheetml.pivotTable+xml"/>
  <Override PartName="/xl/drawings/drawing51.xml" ContentType="application/vnd.openxmlformats-officedocument.drawingml.chartshapes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83.xml" ContentType="application/vnd.openxmlformats-officedocument.drawingml.chart+xml"/>
  <Override PartName="/xl/drawings/drawing133.xml" ContentType="application/vnd.openxmlformats-officedocument.drawing+xml"/>
  <Override PartName="/xl/charts/chart94.xml" ContentType="application/vnd.openxmlformats-officedocument.drawingml.char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harts/chart25.xml" ContentType="application/vnd.openxmlformats-officedocument.drawingml.chart+xml"/>
  <Override PartName="/xl/drawings/drawing40.xml" ContentType="application/vnd.openxmlformats-officedocument.drawing+xml"/>
  <Override PartName="/xl/charts/chart72.xml" ContentType="application/vnd.openxmlformats-officedocument.drawingml.chart+xml"/>
  <Override PartName="/xl/drawings/drawing111.xml" ContentType="application/vnd.openxmlformats-officedocument.drawingml.chartshapes+xml"/>
  <Override PartName="/xl/drawings/drawing122.xml" ContentType="application/vnd.openxmlformats-officedocument.drawingml.chartshapes+xml"/>
  <Override PartName="/xl/worksheets/sheet38.xml" ContentType="application/vnd.openxmlformats-officedocument.spreadsheetml.worksheet+xml"/>
  <Override PartName="/xl/charts/chart14.xml" ContentType="application/vnd.openxmlformats-officedocument.drawingml.chart+xml"/>
  <Override PartName="/xl/pivotTables/pivotTable9.xml" ContentType="application/vnd.openxmlformats-officedocument.spreadsheetml.pivotTable+xml"/>
  <Override PartName="/xl/charts/chart61.xml" ContentType="application/vnd.openxmlformats-officedocument.drawingml.chart+xml"/>
  <Override PartName="/xl/drawings/drawing100.xml" ContentType="application/vnd.openxmlformats-officedocument.drawing+xml"/>
  <Override PartName="/xl/worksheets/sheet27.xml" ContentType="application/vnd.openxmlformats-officedocument.spreadsheetml.worksheet+xml"/>
  <Override PartName="/xl/charts/chart50.xml" ContentType="application/vnd.openxmlformats-officedocument.drawingml.chart+xml"/>
  <Override PartName="/xl/drawings/drawing89.xml" ContentType="application/vnd.openxmlformats-officedocument.drawingml.chartshapes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drawings/drawing78.xml" ContentType="application/vnd.openxmlformats-officedocument.drawingml.chartshapes+xml"/>
  <Override PartName="/xl/worksheets/sheet41.xml" ContentType="application/vnd.openxmlformats-officedocument.spreadsheetml.worksheet+xml"/>
  <Override PartName="/xl/pivotTables/pivotTable19.xml" ContentType="application/vnd.openxmlformats-officedocument.spreadsheetml.pivotTable+xml"/>
  <Override PartName="/xl/drawings/drawing67.xml" ContentType="application/vnd.openxmlformats-officedocument.drawing+xml"/>
  <Override PartName="/xl/drawings/drawing138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3585" yWindow="855" windowWidth="15540" windowHeight="6360" tabRatio="688"/>
  </bookViews>
  <sheets>
    <sheet name="Contents" sheetId="2" r:id="rId1"/>
    <sheet name="all" sheetId="1" r:id="rId2"/>
    <sheet name="01" sheetId="5" r:id="rId3"/>
    <sheet name="02" sheetId="6" r:id="rId4"/>
    <sheet name="03" sheetId="7" r:id="rId5"/>
    <sheet name="04" sheetId="8" r:id="rId6"/>
    <sheet name="05" sheetId="9" r:id="rId7"/>
    <sheet name="06" sheetId="10" r:id="rId8"/>
    <sheet name="07" sheetId="11" r:id="rId9"/>
    <sheet name="08" sheetId="12" r:id="rId10"/>
    <sheet name="09" sheetId="14" r:id="rId11"/>
    <sheet name="10" sheetId="15" r:id="rId12"/>
    <sheet name="11" sheetId="16" r:id="rId13"/>
    <sheet name="12" sheetId="17" r:id="rId14"/>
    <sheet name="13" sheetId="18" r:id="rId15"/>
    <sheet name="14" sheetId="19" r:id="rId16"/>
    <sheet name="15" sheetId="20" r:id="rId17"/>
    <sheet name="16" sheetId="21" r:id="rId18"/>
    <sheet name="17" sheetId="22" r:id="rId19"/>
    <sheet name="18" sheetId="23" r:id="rId20"/>
    <sheet name="19" sheetId="24" r:id="rId21"/>
    <sheet name="20" sheetId="26" r:id="rId22"/>
    <sheet name="21" sheetId="25" r:id="rId23"/>
    <sheet name="22" sheetId="27" r:id="rId24"/>
    <sheet name="23" sheetId="28" r:id="rId25"/>
    <sheet name="24" sheetId="29" r:id="rId26"/>
    <sheet name="25" sheetId="32" r:id="rId27"/>
    <sheet name="26" sheetId="33" r:id="rId28"/>
    <sheet name="27" sheetId="34" r:id="rId29"/>
    <sheet name="28" sheetId="35" r:id="rId30"/>
    <sheet name="29" sheetId="36" r:id="rId31"/>
    <sheet name="30" sheetId="37" r:id="rId32"/>
    <sheet name="31" sheetId="38" r:id="rId33"/>
    <sheet name="32" sheetId="39" r:id="rId34"/>
    <sheet name="33" sheetId="40" r:id="rId35"/>
    <sheet name="34" sheetId="41" r:id="rId36"/>
    <sheet name="35" sheetId="42" r:id="rId37"/>
    <sheet name="36" sheetId="43" r:id="rId38"/>
    <sheet name="37" sheetId="44" r:id="rId39"/>
    <sheet name="38" sheetId="45" r:id="rId40"/>
    <sheet name="39" sheetId="46" r:id="rId41"/>
    <sheet name="40" sheetId="47" r:id="rId42"/>
    <sheet name="41" sheetId="48" r:id="rId43"/>
    <sheet name="42" sheetId="49" r:id="rId44"/>
    <sheet name="43" sheetId="50" r:id="rId45"/>
    <sheet name="44" sheetId="51" r:id="rId46"/>
    <sheet name="45" sheetId="52" r:id="rId47"/>
    <sheet name="46" sheetId="53" r:id="rId48"/>
    <sheet name="47" sheetId="54" r:id="rId49"/>
  </sheets>
  <calcPr calcId="125725"/>
  <pivotCaches>
    <pivotCache cacheId="0" r:id="rId50"/>
  </pivotCaches>
</workbook>
</file>

<file path=xl/calcChain.xml><?xml version="1.0" encoding="utf-8"?>
<calcChain xmlns="http://schemas.openxmlformats.org/spreadsheetml/2006/main">
  <c r="D15" i="33"/>
  <c r="D14"/>
  <c r="D13"/>
  <c r="D12"/>
  <c r="D11"/>
  <c r="D10"/>
  <c r="D9"/>
  <c r="D8"/>
  <c r="D7"/>
  <c r="D6"/>
  <c r="D15" i="34"/>
  <c r="D14"/>
  <c r="D13"/>
  <c r="D12"/>
  <c r="D11"/>
  <c r="D10"/>
  <c r="D9"/>
  <c r="D8"/>
  <c r="D7"/>
  <c r="D6"/>
  <c r="D15" i="35"/>
  <c r="D14"/>
  <c r="D13"/>
  <c r="D12"/>
  <c r="D11"/>
  <c r="D10"/>
  <c r="D9"/>
  <c r="D8"/>
  <c r="D7"/>
  <c r="D6"/>
  <c r="D15" i="36"/>
  <c r="D14"/>
  <c r="D13"/>
  <c r="D12"/>
  <c r="D11"/>
  <c r="D10"/>
  <c r="D9"/>
  <c r="D8"/>
  <c r="D7"/>
  <c r="D6"/>
  <c r="D15" i="37"/>
  <c r="D14"/>
  <c r="D13"/>
  <c r="D12"/>
  <c r="D11"/>
  <c r="D10"/>
  <c r="D9"/>
  <c r="D8"/>
  <c r="D7"/>
  <c r="D6"/>
  <c r="D15" i="38"/>
  <c r="D14"/>
  <c r="D13"/>
  <c r="D12"/>
  <c r="D11"/>
  <c r="D10"/>
  <c r="D9"/>
  <c r="D8"/>
  <c r="D7"/>
  <c r="D6"/>
  <c r="D15" i="39"/>
  <c r="D14"/>
  <c r="D13"/>
  <c r="D12"/>
  <c r="D11"/>
  <c r="D10"/>
  <c r="D9"/>
  <c r="D8"/>
  <c r="D7"/>
  <c r="D6"/>
  <c r="D15" i="40"/>
  <c r="D14"/>
  <c r="D13"/>
  <c r="D12"/>
  <c r="D11"/>
  <c r="D10"/>
  <c r="D9"/>
  <c r="D8"/>
  <c r="D7"/>
  <c r="D6"/>
  <c r="D15" i="41"/>
  <c r="D14"/>
  <c r="D13"/>
  <c r="D12"/>
  <c r="D11"/>
  <c r="D10"/>
  <c r="D9"/>
  <c r="D8"/>
  <c r="D7"/>
  <c r="D6"/>
  <c r="D15" i="42"/>
  <c r="D14"/>
  <c r="D13"/>
  <c r="D12"/>
  <c r="D11"/>
  <c r="D10"/>
  <c r="D9"/>
  <c r="D8"/>
  <c r="D7"/>
  <c r="D6"/>
  <c r="D15" i="43"/>
  <c r="D14"/>
  <c r="D13"/>
  <c r="D12"/>
  <c r="D11"/>
  <c r="D10"/>
  <c r="D9"/>
  <c r="D8"/>
  <c r="D7"/>
  <c r="D6"/>
  <c r="D15" i="44"/>
  <c r="D14"/>
  <c r="D13"/>
  <c r="D12"/>
  <c r="D11"/>
  <c r="D10"/>
  <c r="D9"/>
  <c r="D8"/>
  <c r="D7"/>
  <c r="D6"/>
  <c r="D15" i="45"/>
  <c r="D14"/>
  <c r="D13"/>
  <c r="D12"/>
  <c r="D11"/>
  <c r="D10"/>
  <c r="D9"/>
  <c r="D8"/>
  <c r="D7"/>
  <c r="D6"/>
  <c r="D15" i="46"/>
  <c r="D14"/>
  <c r="D13"/>
  <c r="D12"/>
  <c r="D11"/>
  <c r="D10"/>
  <c r="D9"/>
  <c r="D8"/>
  <c r="D7"/>
  <c r="D6"/>
  <c r="D15" i="47"/>
  <c r="D14"/>
  <c r="D13"/>
  <c r="D12"/>
  <c r="D11"/>
  <c r="D10"/>
  <c r="D9"/>
  <c r="D8"/>
  <c r="D7"/>
  <c r="D6"/>
  <c r="D15" i="48"/>
  <c r="D14"/>
  <c r="D13"/>
  <c r="D12"/>
  <c r="D11"/>
  <c r="D10"/>
  <c r="D9"/>
  <c r="D8"/>
  <c r="D7"/>
  <c r="D6"/>
  <c r="D15" i="49"/>
  <c r="D14"/>
  <c r="D13"/>
  <c r="D12"/>
  <c r="D11"/>
  <c r="D10"/>
  <c r="D9"/>
  <c r="D8"/>
  <c r="D7"/>
  <c r="D6"/>
  <c r="D15" i="50"/>
  <c r="D14"/>
  <c r="D13"/>
  <c r="D12"/>
  <c r="D11"/>
  <c r="D10"/>
  <c r="D9"/>
  <c r="D8"/>
  <c r="D7"/>
  <c r="D6"/>
  <c r="D15" i="51"/>
  <c r="D14"/>
  <c r="D13"/>
  <c r="D12"/>
  <c r="D11"/>
  <c r="D10"/>
  <c r="D9"/>
  <c r="D8"/>
  <c r="D7"/>
  <c r="D6"/>
  <c r="D15" i="52"/>
  <c r="D14"/>
  <c r="D13"/>
  <c r="D12"/>
  <c r="D11"/>
  <c r="D10"/>
  <c r="D9"/>
  <c r="D8"/>
  <c r="D7"/>
  <c r="D6"/>
  <c r="D15" i="53"/>
  <c r="D14"/>
  <c r="D13"/>
  <c r="D12"/>
  <c r="D11"/>
  <c r="D10"/>
  <c r="D9"/>
  <c r="D8"/>
  <c r="D7"/>
  <c r="D6"/>
  <c r="D15" i="54"/>
  <c r="D14"/>
  <c r="D13"/>
  <c r="D12"/>
  <c r="D11"/>
  <c r="D10"/>
  <c r="D9"/>
  <c r="D8"/>
  <c r="D7"/>
  <c r="D6"/>
  <c r="D15" i="32"/>
  <c r="D14"/>
  <c r="D13"/>
  <c r="D12"/>
  <c r="D11"/>
  <c r="D10"/>
  <c r="D9"/>
  <c r="D8"/>
  <c r="D7"/>
  <c r="D6"/>
  <c r="D15" i="6"/>
  <c r="D14"/>
  <c r="D13"/>
  <c r="D12"/>
  <c r="D11"/>
  <c r="D10"/>
  <c r="D9"/>
  <c r="D8"/>
  <c r="D7"/>
  <c r="D6"/>
  <c r="D15" i="7"/>
  <c r="D14"/>
  <c r="D13"/>
  <c r="D12"/>
  <c r="D11"/>
  <c r="D10"/>
  <c r="D9"/>
  <c r="D8"/>
  <c r="D7"/>
  <c r="D6"/>
  <c r="D15" i="8"/>
  <c r="D14"/>
  <c r="D13"/>
  <c r="D12"/>
  <c r="D11"/>
  <c r="D10"/>
  <c r="D9"/>
  <c r="D8"/>
  <c r="D7"/>
  <c r="D6"/>
  <c r="D15" i="9"/>
  <c r="D14"/>
  <c r="D13"/>
  <c r="D12"/>
  <c r="D11"/>
  <c r="D10"/>
  <c r="D9"/>
  <c r="D8"/>
  <c r="D7"/>
  <c r="D6"/>
  <c r="D15" i="10"/>
  <c r="D14"/>
  <c r="D13"/>
  <c r="D12"/>
  <c r="D11"/>
  <c r="D10"/>
  <c r="D9"/>
  <c r="D8"/>
  <c r="D7"/>
  <c r="D6"/>
  <c r="D15" i="11"/>
  <c r="D14"/>
  <c r="D13"/>
  <c r="D12"/>
  <c r="D11"/>
  <c r="D10"/>
  <c r="D9"/>
  <c r="D8"/>
  <c r="D7"/>
  <c r="D6"/>
  <c r="D15" i="12"/>
  <c r="D14"/>
  <c r="D13"/>
  <c r="D12"/>
  <c r="D11"/>
  <c r="D10"/>
  <c r="D9"/>
  <c r="D8"/>
  <c r="D7"/>
  <c r="D6"/>
  <c r="D15" i="14"/>
  <c r="D14"/>
  <c r="D13"/>
  <c r="D12"/>
  <c r="D11"/>
  <c r="D10"/>
  <c r="D9"/>
  <c r="D8"/>
  <c r="D7"/>
  <c r="D6"/>
  <c r="D15" i="15"/>
  <c r="D14"/>
  <c r="D13"/>
  <c r="D12"/>
  <c r="D11"/>
  <c r="D10"/>
  <c r="D9"/>
  <c r="D8"/>
  <c r="D7"/>
  <c r="D6"/>
  <c r="D15" i="16"/>
  <c r="D14"/>
  <c r="D13"/>
  <c r="D12"/>
  <c r="D11"/>
  <c r="D10"/>
  <c r="D9"/>
  <c r="D8"/>
  <c r="D7"/>
  <c r="D6"/>
  <c r="D15" i="17"/>
  <c r="D14"/>
  <c r="D13"/>
  <c r="D12"/>
  <c r="D11"/>
  <c r="D10"/>
  <c r="D9"/>
  <c r="D8"/>
  <c r="D7"/>
  <c r="D6"/>
  <c r="D15" i="18"/>
  <c r="D14"/>
  <c r="D13"/>
  <c r="D12"/>
  <c r="D11"/>
  <c r="D10"/>
  <c r="D9"/>
  <c r="D8"/>
  <c r="D7"/>
  <c r="D6"/>
  <c r="D15" i="19"/>
  <c r="D14"/>
  <c r="D13"/>
  <c r="D12"/>
  <c r="D11"/>
  <c r="D10"/>
  <c r="D9"/>
  <c r="D8"/>
  <c r="D7"/>
  <c r="D6"/>
  <c r="D15" i="20"/>
  <c r="D14"/>
  <c r="D13"/>
  <c r="D12"/>
  <c r="D11"/>
  <c r="D10"/>
  <c r="D9"/>
  <c r="D8"/>
  <c r="D7"/>
  <c r="D6"/>
  <c r="D15" i="21"/>
  <c r="D14"/>
  <c r="D13"/>
  <c r="D12"/>
  <c r="D11"/>
  <c r="D10"/>
  <c r="D9"/>
  <c r="D8"/>
  <c r="D7"/>
  <c r="D6"/>
  <c r="D15" i="22"/>
  <c r="D14"/>
  <c r="D13"/>
  <c r="D12"/>
  <c r="D11"/>
  <c r="D10"/>
  <c r="D9"/>
  <c r="D8"/>
  <c r="D7"/>
  <c r="D6"/>
  <c r="D15" i="23"/>
  <c r="D14"/>
  <c r="D13"/>
  <c r="D12"/>
  <c r="D11"/>
  <c r="D10"/>
  <c r="D9"/>
  <c r="D8"/>
  <c r="D7"/>
  <c r="D6"/>
  <c r="D15" i="24"/>
  <c r="D14"/>
  <c r="D13"/>
  <c r="D12"/>
  <c r="D11"/>
  <c r="D10"/>
  <c r="D9"/>
  <c r="D8"/>
  <c r="D7"/>
  <c r="D6"/>
  <c r="D15" i="26"/>
  <c r="D14"/>
  <c r="D13"/>
  <c r="D12"/>
  <c r="D11"/>
  <c r="D10"/>
  <c r="D9"/>
  <c r="D8"/>
  <c r="D7"/>
  <c r="D6"/>
  <c r="D15" i="25"/>
  <c r="D14"/>
  <c r="D13"/>
  <c r="D12"/>
  <c r="D11"/>
  <c r="D10"/>
  <c r="D9"/>
  <c r="D8"/>
  <c r="D7"/>
  <c r="D6"/>
  <c r="D15" i="27"/>
  <c r="D14"/>
  <c r="D13"/>
  <c r="D12"/>
  <c r="D11"/>
  <c r="D10"/>
  <c r="D9"/>
  <c r="D8"/>
  <c r="D7"/>
  <c r="D6"/>
  <c r="D15" i="28"/>
  <c r="D14"/>
  <c r="D13"/>
  <c r="D12"/>
  <c r="D11"/>
  <c r="D10"/>
  <c r="D9"/>
  <c r="D8"/>
  <c r="D7"/>
  <c r="D6"/>
  <c r="D15" i="29"/>
  <c r="D14"/>
  <c r="D13"/>
  <c r="D12"/>
  <c r="D11"/>
  <c r="D10"/>
  <c r="D9"/>
  <c r="D8"/>
  <c r="D7"/>
  <c r="D6"/>
  <c r="D15" i="5"/>
  <c r="D14"/>
  <c r="D13"/>
  <c r="D12"/>
  <c r="D11"/>
  <c r="D10"/>
  <c r="D9"/>
  <c r="D8"/>
  <c r="D7"/>
  <c r="D6"/>
  <c r="A2" i="54" l="1"/>
  <c r="A1"/>
  <c r="A2" i="53"/>
  <c r="A1"/>
  <c r="A2" i="52"/>
  <c r="A1"/>
  <c r="A2" i="51"/>
  <c r="A1"/>
  <c r="A2" i="50"/>
  <c r="A1"/>
  <c r="A2" i="49"/>
  <c r="A1"/>
  <c r="A2" i="48"/>
  <c r="A1"/>
  <c r="A2" i="47"/>
  <c r="A1"/>
  <c r="A2" i="46"/>
  <c r="A1"/>
  <c r="A2" i="45"/>
  <c r="A1"/>
  <c r="A2" i="44"/>
  <c r="A1"/>
  <c r="A2" i="43"/>
  <c r="A1"/>
  <c r="A2" i="42"/>
  <c r="A1"/>
  <c r="A2" i="41"/>
  <c r="A1"/>
  <c r="A2" i="40"/>
  <c r="A1"/>
  <c r="A2" i="39"/>
  <c r="A1"/>
  <c r="A2" i="38"/>
  <c r="A1"/>
  <c r="A2" i="37"/>
  <c r="A2" i="36"/>
  <c r="A1" i="37"/>
  <c r="A1" i="36"/>
  <c r="A2" i="35"/>
  <c r="A1"/>
  <c r="A2" i="34"/>
  <c r="A1"/>
  <c r="A2" i="33"/>
  <c r="A1"/>
  <c r="A2" i="32"/>
  <c r="A1"/>
  <c r="A2" i="29"/>
  <c r="A2" i="28"/>
  <c r="A2" i="27"/>
  <c r="A2" i="25"/>
  <c r="A2" i="26"/>
  <c r="A1" i="29"/>
  <c r="A1" i="28"/>
  <c r="A1" i="27"/>
  <c r="A1" i="26"/>
  <c r="A1" i="25"/>
  <c r="A1" i="5" l="1"/>
  <c r="A1" i="6"/>
  <c r="A1" i="7"/>
  <c r="A1" i="8"/>
  <c r="A1" i="9"/>
  <c r="A1" i="10"/>
  <c r="A1" i="11"/>
  <c r="A1" i="12"/>
  <c r="A1" i="14"/>
  <c r="A1" i="15"/>
  <c r="A1" i="16"/>
  <c r="A1" i="17"/>
  <c r="A1" i="18"/>
  <c r="A1" i="19"/>
  <c r="A1" i="20"/>
  <c r="A1" i="21"/>
  <c r="A1" i="22"/>
  <c r="A1" i="23"/>
  <c r="A1" i="24"/>
  <c r="E8" i="37" l="1"/>
  <c r="E6"/>
  <c r="E11"/>
  <c r="E14" i="28"/>
  <c r="E8"/>
  <c r="E6" i="52"/>
  <c r="E11"/>
  <c r="E9"/>
  <c r="E14" i="50"/>
  <c r="E8"/>
  <c r="E6" i="48"/>
  <c r="E11"/>
  <c r="E9"/>
  <c r="E14" i="44"/>
  <c r="E8"/>
  <c r="E6" i="42"/>
  <c r="E11"/>
  <c r="E9"/>
  <c r="E14" i="38"/>
  <c r="E8"/>
  <c r="E6" i="34"/>
  <c r="E11"/>
  <c r="E9"/>
  <c r="E14" i="32"/>
  <c r="E8"/>
  <c r="E8" i="27"/>
  <c r="E6"/>
  <c r="E11"/>
  <c r="E14" i="54"/>
  <c r="E8"/>
  <c r="E6" i="46"/>
  <c r="E11"/>
  <c r="E9"/>
  <c r="E14" i="40"/>
  <c r="E8"/>
  <c r="E6" i="36"/>
  <c r="E11"/>
  <c r="E9"/>
  <c r="E9" i="26"/>
  <c r="E14"/>
  <c r="E8" i="51"/>
  <c r="E6"/>
  <c r="E11"/>
  <c r="E9" i="49"/>
  <c r="E14"/>
  <c r="E8" i="47"/>
  <c r="E6"/>
  <c r="E11"/>
  <c r="E9" i="45"/>
  <c r="E14"/>
  <c r="E8" i="41"/>
  <c r="E6"/>
  <c r="E11"/>
  <c r="E9" i="39"/>
  <c r="E14"/>
  <c r="E8" i="35"/>
  <c r="E6"/>
  <c r="E11"/>
  <c r="E9" i="29"/>
  <c r="E14"/>
  <c r="E8" i="53"/>
  <c r="E6"/>
  <c r="E11"/>
  <c r="E9" i="43"/>
  <c r="E14"/>
  <c r="E8" i="33"/>
  <c r="E6"/>
  <c r="E11"/>
  <c r="E14" i="25"/>
  <c r="E8"/>
  <c r="E12" i="37"/>
  <c r="E10"/>
  <c r="E15"/>
  <c r="E7" i="28"/>
  <c r="E12"/>
  <c r="E10" i="52"/>
  <c r="E15"/>
  <c r="E13"/>
  <c r="E7" i="50"/>
  <c r="E12"/>
  <c r="E10" i="48"/>
  <c r="E15"/>
  <c r="E13"/>
  <c r="E7" i="44"/>
  <c r="E12"/>
  <c r="E10" i="42"/>
  <c r="E15"/>
  <c r="E13"/>
  <c r="E7" i="38"/>
  <c r="E12"/>
  <c r="E10" i="34"/>
  <c r="E15"/>
  <c r="E13"/>
  <c r="E7" i="32"/>
  <c r="E12"/>
  <c r="E12" i="27"/>
  <c r="E10"/>
  <c r="E15"/>
  <c r="E7" i="54"/>
  <c r="E12"/>
  <c r="E10" i="46"/>
  <c r="E15"/>
  <c r="E13"/>
  <c r="E7" i="40"/>
  <c r="E12"/>
  <c r="E10" i="36"/>
  <c r="E15"/>
  <c r="E13"/>
  <c r="E13" i="26"/>
  <c r="E7"/>
  <c r="E12" i="51"/>
  <c r="E10"/>
  <c r="E15"/>
  <c r="E13" i="49"/>
  <c r="E7"/>
  <c r="E12" i="47"/>
  <c r="E10"/>
  <c r="E15"/>
  <c r="E13" i="45"/>
  <c r="E7"/>
  <c r="E12" i="41"/>
  <c r="E10"/>
  <c r="E15"/>
  <c r="E13" i="39"/>
  <c r="E7"/>
  <c r="E12" i="35"/>
  <c r="E10"/>
  <c r="E15"/>
  <c r="E13" i="29"/>
  <c r="E7"/>
  <c r="E12" i="53"/>
  <c r="E10"/>
  <c r="E15"/>
  <c r="E13" i="43"/>
  <c r="E7"/>
  <c r="E12" i="33"/>
  <c r="E10"/>
  <c r="E15"/>
  <c r="E7" i="25"/>
  <c r="E12"/>
  <c r="E9" i="37"/>
  <c r="E14"/>
  <c r="E6" i="28"/>
  <c r="E11"/>
  <c r="E9"/>
  <c r="E14" i="52"/>
  <c r="E8"/>
  <c r="E6" i="50"/>
  <c r="E11"/>
  <c r="E9"/>
  <c r="E14" i="48"/>
  <c r="E8"/>
  <c r="E6" i="44"/>
  <c r="E11"/>
  <c r="E9"/>
  <c r="E14" i="42"/>
  <c r="E8"/>
  <c r="E6" i="38"/>
  <c r="E11"/>
  <c r="E9"/>
  <c r="E14" i="34"/>
  <c r="E8"/>
  <c r="E6" i="32"/>
  <c r="E11"/>
  <c r="E9"/>
  <c r="E9" i="27"/>
  <c r="E14"/>
  <c r="E6" i="54"/>
  <c r="E11"/>
  <c r="E9"/>
  <c r="E14" i="46"/>
  <c r="E8"/>
  <c r="E6" i="40"/>
  <c r="E11"/>
  <c r="E9"/>
  <c r="E14" i="36"/>
  <c r="E8"/>
  <c r="E8" i="26"/>
  <c r="E6"/>
  <c r="E11"/>
  <c r="E9" i="51"/>
  <c r="E14"/>
  <c r="E8" i="49"/>
  <c r="E6"/>
  <c r="E11"/>
  <c r="E9" i="47"/>
  <c r="E14"/>
  <c r="E8" i="45"/>
  <c r="E6"/>
  <c r="E11"/>
  <c r="E9" i="41"/>
  <c r="E14"/>
  <c r="E8" i="39"/>
  <c r="E6"/>
  <c r="E11"/>
  <c r="E9" i="35"/>
  <c r="E14"/>
  <c r="E8" i="29"/>
  <c r="E6"/>
  <c r="E11"/>
  <c r="E9" i="53"/>
  <c r="E14"/>
  <c r="E8" i="43"/>
  <c r="E6"/>
  <c r="E11"/>
  <c r="E9" i="33"/>
  <c r="E14"/>
  <c r="E6" i="25"/>
  <c r="E11"/>
  <c r="E9"/>
  <c r="E13" i="37"/>
  <c r="E7"/>
  <c r="E10" i="28"/>
  <c r="E15"/>
  <c r="E13"/>
  <c r="E7" i="52"/>
  <c r="E12"/>
  <c r="E10" i="50"/>
  <c r="E15"/>
  <c r="E13"/>
  <c r="E7" i="48"/>
  <c r="E12"/>
  <c r="E10" i="44"/>
  <c r="E15"/>
  <c r="E13"/>
  <c r="E7" i="42"/>
  <c r="E12"/>
  <c r="E10" i="38"/>
  <c r="E15"/>
  <c r="E13"/>
  <c r="E7" i="34"/>
  <c r="E12"/>
  <c r="E10" i="32"/>
  <c r="E15"/>
  <c r="E13"/>
  <c r="E13" i="27"/>
  <c r="E7"/>
  <c r="E10" i="54"/>
  <c r="E15"/>
  <c r="E13"/>
  <c r="E7" i="46"/>
  <c r="E12"/>
  <c r="E10" i="40"/>
  <c r="E15"/>
  <c r="E13"/>
  <c r="E7" i="36"/>
  <c r="E12"/>
  <c r="E12" i="26"/>
  <c r="E10"/>
  <c r="E15"/>
  <c r="E13" i="51"/>
  <c r="E7"/>
  <c r="E12" i="49"/>
  <c r="E10"/>
  <c r="E15"/>
  <c r="E13" i="47"/>
  <c r="E7"/>
  <c r="E12" i="45"/>
  <c r="E10"/>
  <c r="E15"/>
  <c r="E13" i="41"/>
  <c r="E7"/>
  <c r="E12" i="39"/>
  <c r="E10"/>
  <c r="E15"/>
  <c r="E13" i="35"/>
  <c r="E7"/>
  <c r="E12" i="29"/>
  <c r="E10"/>
  <c r="E15"/>
  <c r="E13" i="53"/>
  <c r="E7"/>
  <c r="E12" i="43"/>
  <c r="E10"/>
  <c r="E15"/>
  <c r="E13" i="33"/>
  <c r="E7"/>
  <c r="E10" i="25"/>
  <c r="E15"/>
  <c r="E13"/>
  <c r="A2" i="24"/>
  <c r="A2" i="23"/>
  <c r="A2" i="22"/>
  <c r="A2" i="21"/>
  <c r="A2" i="20"/>
  <c r="A2" i="19"/>
  <c r="A2" i="18"/>
  <c r="A2" i="17"/>
  <c r="A2" i="16"/>
  <c r="A2" i="15"/>
  <c r="A2" i="14"/>
  <c r="A2" i="12"/>
  <c r="A2" i="11"/>
  <c r="E10" l="1"/>
  <c r="E6"/>
  <c r="E14" i="14"/>
  <c r="E9"/>
  <c r="E14" i="22"/>
  <c r="E10" i="15"/>
  <c r="E6"/>
  <c r="E11" i="19"/>
  <c r="E7" i="23"/>
  <c r="E13" i="18"/>
  <c r="E7"/>
  <c r="E10" i="20"/>
  <c r="E12"/>
  <c r="E8" i="18"/>
  <c r="E8" i="19"/>
  <c r="E8" i="16"/>
  <c r="E14"/>
  <c r="E7"/>
  <c r="E10"/>
  <c r="E12"/>
  <c r="E6" i="24"/>
  <c r="E12"/>
  <c r="E11" i="12"/>
  <c r="E14"/>
  <c r="E7"/>
  <c r="E10"/>
  <c r="E6"/>
  <c r="E12"/>
  <c r="E8" i="17"/>
  <c r="E7"/>
  <c r="E10"/>
  <c r="E6"/>
  <c r="E12"/>
  <c r="E14" i="21"/>
  <c r="E9"/>
  <c r="E13" i="22"/>
  <c r="E7"/>
  <c r="E14" i="18"/>
  <c r="E6"/>
  <c r="E9"/>
  <c r="E12"/>
  <c r="E8" i="14"/>
  <c r="E15"/>
  <c r="E8" i="22"/>
  <c r="E15" i="12"/>
  <c r="E6" i="14"/>
  <c r="E10"/>
  <c r="E10" i="18"/>
  <c r="E9" i="11"/>
  <c r="E13"/>
  <c r="E14" i="15"/>
  <c r="E6" i="19"/>
  <c r="E10"/>
  <c r="E14"/>
  <c r="E9" i="24"/>
  <c r="E9" i="12"/>
  <c r="E13"/>
  <c r="E12" i="14"/>
  <c r="E6" i="16"/>
  <c r="E12" i="22"/>
  <c r="E7" i="11"/>
  <c r="E11"/>
  <c r="E15"/>
  <c r="E8" i="15"/>
  <c r="E12"/>
  <c r="E14" i="17"/>
  <c r="E12" i="19"/>
  <c r="E9" i="16"/>
  <c r="E11"/>
  <c r="E13"/>
  <c r="E15"/>
  <c r="E9" i="17"/>
  <c r="E11"/>
  <c r="E13"/>
  <c r="E15"/>
  <c r="E8" i="11"/>
  <c r="E12"/>
  <c r="E14"/>
  <c r="E8" i="12"/>
  <c r="E7" i="14"/>
  <c r="E11"/>
  <c r="E13"/>
  <c r="E7" i="15"/>
  <c r="E9"/>
  <c r="E11"/>
  <c r="E13"/>
  <c r="E15"/>
  <c r="E15" i="20"/>
  <c r="E7" i="21"/>
  <c r="E13"/>
  <c r="E15"/>
  <c r="E11" i="18"/>
  <c r="E15"/>
  <c r="E7" i="19"/>
  <c r="E9"/>
  <c r="E13"/>
  <c r="E15"/>
  <c r="E11" i="24"/>
  <c r="A2" i="10"/>
  <c r="A2" i="9"/>
  <c r="A2" i="8"/>
  <c r="A2" i="7"/>
  <c r="A2" i="6"/>
  <c r="A2" i="5"/>
  <c r="E10" i="21" l="1"/>
  <c r="E8" i="20"/>
  <c r="E13" i="24"/>
  <c r="E9" i="20"/>
  <c r="E11" i="23"/>
  <c r="E6" i="21"/>
  <c r="E11" i="20"/>
  <c r="E9" i="23"/>
  <c r="E12" i="21"/>
  <c r="E13" i="23"/>
  <c r="E15" i="24"/>
  <c r="E15" i="23"/>
  <c r="E6"/>
  <c r="E8" i="21"/>
  <c r="E13" i="20"/>
  <c r="E9" i="22"/>
  <c r="E7" i="24"/>
  <c r="E15" i="22"/>
  <c r="E10" i="24"/>
  <c r="E10" i="23"/>
  <c r="E8"/>
  <c r="E8" i="24"/>
  <c r="E7" i="20"/>
  <c r="E11" i="22"/>
  <c r="E6" i="20"/>
  <c r="E10" i="22"/>
  <c r="E14" i="20"/>
  <c r="E12" i="23"/>
  <c r="E11" i="21"/>
  <c r="E14" i="24"/>
  <c r="E14" i="23"/>
  <c r="E6" i="22"/>
  <c r="E11" i="8"/>
  <c r="E14"/>
  <c r="E10"/>
  <c r="E13"/>
  <c r="E7" i="5"/>
  <c r="E12"/>
  <c r="E15"/>
  <c r="E14"/>
  <c r="E13"/>
  <c r="E6" i="9"/>
  <c r="E9"/>
  <c r="E15"/>
  <c r="E8"/>
  <c r="E11"/>
  <c r="E8" i="6"/>
  <c r="E11"/>
  <c r="E14"/>
  <c r="E7"/>
  <c r="E10"/>
  <c r="E13"/>
  <c r="E6"/>
  <c r="E12"/>
  <c r="E15" i="10"/>
  <c r="E8"/>
  <c r="E11"/>
  <c r="E14"/>
  <c r="E7"/>
  <c r="E10"/>
  <c r="E6"/>
  <c r="E15" i="7"/>
  <c r="E8"/>
  <c r="E11"/>
  <c r="E14"/>
  <c r="E7"/>
  <c r="E10"/>
  <c r="E13"/>
  <c r="E6"/>
  <c r="E9"/>
  <c r="E12"/>
  <c r="E9" i="8"/>
  <c r="E12" i="9"/>
  <c r="E12" i="10"/>
  <c r="E7" i="8"/>
  <c r="E15"/>
  <c r="E10" i="9"/>
  <c r="E14"/>
  <c r="E9" i="6"/>
  <c r="E15"/>
  <c r="E7" i="9"/>
  <c r="E13"/>
  <c r="E9" i="10"/>
  <c r="E13"/>
  <c r="E6" i="8"/>
  <c r="E8"/>
  <c r="E12"/>
  <c r="E6" i="5"/>
  <c r="E8"/>
  <c r="E9"/>
  <c r="E10"/>
  <c r="E11"/>
</calcChain>
</file>

<file path=xl/sharedStrings.xml><?xml version="1.0" encoding="utf-8"?>
<sst xmlns="http://schemas.openxmlformats.org/spreadsheetml/2006/main" count="3817" uniqueCount="163">
  <si>
    <t>（人）</t>
    <rPh sb="1" eb="2">
      <t>ヒト</t>
    </rPh>
    <phoneticPr fontId="2"/>
  </si>
  <si>
    <t>データ（人）</t>
    <rPh sb="4" eb="5">
      <t>ニン</t>
    </rPh>
    <phoneticPr fontId="2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</si>
  <si>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</si>
  <si>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</si>
  <si>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</si>
  <si>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</si>
  <si>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</si>
  <si>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</si>
  <si>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</si>
  <si>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</si>
  <si>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</si>
  <si>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</si>
  <si>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</si>
  <si>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</si>
  <si>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</si>
  <si>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</si>
  <si>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</si>
  <si>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</si>
  <si>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</si>
  <si>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</si>
  <si>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</si>
  <si>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</si>
  <si>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</si>
  <si>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</si>
  <si>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</si>
  <si>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</si>
  <si>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</si>
  <si>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</si>
  <si>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</si>
  <si>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</si>
  <si>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</si>
  <si>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</si>
  <si>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</si>
  <si>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</si>
  <si>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</si>
  <si>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</si>
  <si>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</si>
  <si>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</si>
  <si>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</si>
  <si>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</si>
  <si>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</si>
  <si>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</si>
  <si>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</si>
  <si>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</si>
  <si>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</si>
  <si>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</si>
  <si>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</si>
  <si>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</si>
  <si>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</si>
  <si>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データ（人）</t>
  </si>
  <si>
    <t>全年</t>
    <rPh sb="0" eb="1">
      <t>ゼン</t>
    </rPh>
    <rPh sb="1" eb="2">
      <t>ネン</t>
    </rPh>
    <phoneticPr fontId="3"/>
  </si>
  <si>
    <t>直近10年</t>
    <rPh sb="4" eb="5">
      <t>ネン</t>
    </rPh>
    <phoneticPr fontId="3"/>
  </si>
  <si>
    <t>date</t>
    <phoneticPr fontId="3"/>
  </si>
  <si>
    <t>date</t>
    <phoneticPr fontId="3"/>
  </si>
  <si>
    <t>date</t>
    <phoneticPr fontId="3"/>
  </si>
  <si>
    <t>date</t>
    <phoneticPr fontId="3"/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</si>
  <si>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</si>
  <si>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</si>
  <si>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</si>
  <si>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</si>
  <si>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</si>
  <si>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</si>
  <si>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</si>
  <si>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</si>
  <si>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</si>
  <si>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</si>
  <si>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</si>
  <si>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</si>
  <si>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</si>
  <si>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</si>
  <si>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</si>
  <si>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</si>
  <si>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</si>
  <si>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</si>
  <si>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</si>
  <si>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</si>
  <si>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</si>
  <si>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</si>
  <si>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</si>
  <si>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</si>
  <si>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</si>
  <si>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</si>
  <si>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</si>
  <si>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</si>
  <si>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</si>
  <si>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</si>
  <si>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</si>
  <si>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</si>
  <si>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</si>
  <si>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</si>
  <si>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</si>
  <si>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</si>
  <si>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</si>
  <si>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</si>
  <si>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</si>
  <si>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</si>
  <si>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</si>
  <si>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</si>
  <si>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</si>
  <si>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</si>
  <si>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</si>
  <si>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</si>
  <si>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</si>
  <si>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</si>
  <si>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</si>
  <si>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</si>
  <si>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</si>
  <si>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</si>
  <si>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</si>
  <si>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</si>
  <si>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</si>
  <si>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</si>
  <si>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</si>
  <si>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</si>
  <si>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</si>
  <si>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</si>
  <si>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</si>
  <si>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</si>
  <si>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</si>
  <si>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</si>
  <si>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</si>
  <si>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</si>
  <si>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</si>
  <si>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</si>
  <si>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</si>
  <si>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</si>
  <si>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　（単位：千人）</t>
    <rPh sb="5" eb="6">
      <t>セン</t>
    </rPh>
    <rPh sb="6" eb="7">
      <t>ニン</t>
    </rPh>
    <phoneticPr fontId="2"/>
  </si>
  <si>
    <t>（千人）</t>
    <rPh sb="1" eb="2">
      <t>セン</t>
    </rPh>
    <rPh sb="2" eb="3">
      <t>ヒト</t>
    </rPh>
    <phoneticPr fontId="2"/>
  </si>
  <si>
    <t>データ（千人）</t>
    <rPh sb="4" eb="5">
      <t>セン</t>
    </rPh>
    <rPh sb="5" eb="6">
      <t>ニン</t>
    </rPh>
    <phoneticPr fontId="2"/>
  </si>
  <si>
    <t>年</t>
    <rPh sb="0" eb="1">
      <t>ネン</t>
    </rPh>
    <phoneticPr fontId="3"/>
  </si>
  <si>
    <t>データ（千人）</t>
  </si>
  <si>
    <t>2020</t>
  </si>
  <si>
    <t>世界</t>
    <rPh sb="0" eb="2">
      <t>セカイ</t>
    </rPh>
    <phoneticPr fontId="2"/>
  </si>
  <si>
    <t>日本</t>
    <rPh sb="0" eb="2">
      <t>ニホン</t>
    </rPh>
    <phoneticPr fontId="2"/>
  </si>
  <si>
    <t>インド</t>
  </si>
  <si>
    <t>インドネシア</t>
  </si>
  <si>
    <t>カンボジア</t>
  </si>
  <si>
    <t>シンガポール</t>
  </si>
  <si>
    <t>スリランカ</t>
  </si>
  <si>
    <t>タイ</t>
  </si>
  <si>
    <t>韓国</t>
  </si>
  <si>
    <t>中国</t>
  </si>
  <si>
    <t>ネパール</t>
  </si>
  <si>
    <t>パキスタン</t>
  </si>
  <si>
    <t>バングラデシュ</t>
  </si>
  <si>
    <t>東ティモール</t>
  </si>
  <si>
    <t>フィリピン</t>
  </si>
  <si>
    <t>ブータン</t>
  </si>
  <si>
    <t>ブルネイ</t>
  </si>
  <si>
    <t>ベトナム</t>
  </si>
  <si>
    <t>マレーシア</t>
  </si>
  <si>
    <t xml:space="preserve">ミャンマー </t>
  </si>
  <si>
    <t>モルディブ</t>
  </si>
  <si>
    <t xml:space="preserve">モンゴル </t>
  </si>
  <si>
    <t>ラオス</t>
  </si>
  <si>
    <t>北朝鮮</t>
  </si>
  <si>
    <t>台湾</t>
  </si>
  <si>
    <t>香港</t>
  </si>
  <si>
    <t>マカオ</t>
  </si>
  <si>
    <t>オーストラリア</t>
  </si>
  <si>
    <t>ニュージーランド</t>
  </si>
  <si>
    <t>国名</t>
    <rPh sb="0" eb="1">
      <t>クニ</t>
    </rPh>
    <rPh sb="1" eb="2">
      <t>メイ</t>
    </rPh>
    <phoneticPr fontId="2"/>
  </si>
  <si>
    <t>人口の推移(1950～2020年)</t>
    <rPh sb="0" eb="2">
      <t>ジンコウ</t>
    </rPh>
    <rPh sb="3" eb="5">
      <t>スイイ</t>
    </rPh>
    <rPh sb="15" eb="16">
      <t>ネン</t>
    </rPh>
    <phoneticPr fontId="2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</si>
</sst>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yyyy&quot;年&quot;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rgb="FF33333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4" fillId="0" borderId="0" xfId="0" applyFont="1" applyFill="1" applyAlignment="1"/>
    <xf numFmtId="0" fontId="12" fillId="0" borderId="0" xfId="0" applyFont="1" applyFill="1" applyAlignment="1">
      <alignment horizontal="right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0" fontId="0" fillId="0" borderId="11" xfId="0" applyBorder="1">
      <alignment vertical="center"/>
    </xf>
    <xf numFmtId="0" fontId="0" fillId="0" borderId="0" xfId="0" applyNumberFormat="1">
      <alignment vertical="center"/>
    </xf>
    <xf numFmtId="0" fontId="19" fillId="0" borderId="0" xfId="0" applyFont="1" applyFill="1" applyBorder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176" fontId="14" fillId="0" borderId="7" xfId="1" applyNumberFormat="1" applyFont="1" applyFill="1" applyBorder="1" applyAlignment="1"/>
    <xf numFmtId="176" fontId="14" fillId="0" borderId="6" xfId="1" applyNumberFormat="1" applyFont="1" applyFill="1" applyBorder="1" applyAlignment="1"/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6" fontId="6" fillId="0" borderId="0" xfId="1" applyNumberFormat="1" applyFont="1" applyFill="1" applyBorder="1">
      <alignment vertical="center"/>
    </xf>
    <xf numFmtId="176" fontId="0" fillId="0" borderId="0" xfId="0" applyNumberFormat="1" applyFill="1">
      <alignment vertical="center"/>
    </xf>
    <xf numFmtId="0" fontId="0" fillId="0" borderId="3" xfId="0" applyBorder="1">
      <alignment vertical="center"/>
    </xf>
    <xf numFmtId="0" fontId="8" fillId="4" borderId="1" xfId="0" applyFont="1" applyFill="1" applyBorder="1">
      <alignment vertical="center"/>
    </xf>
    <xf numFmtId="0" fontId="9" fillId="4" borderId="1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6" fillId="3" borderId="9" xfId="2" applyFill="1" applyBorder="1" applyAlignment="1">
      <alignment horizontal="left" vertical="center"/>
    </xf>
    <xf numFmtId="0" fontId="16" fillId="5" borderId="9" xfId="2" applyFill="1" applyBorder="1" applyAlignment="1">
      <alignment horizontal="left" vertical="center"/>
    </xf>
    <xf numFmtId="0" fontId="16" fillId="3" borderId="10" xfId="2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176" fontId="0" fillId="0" borderId="1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" xfId="0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178" fontId="5" fillId="0" borderId="13" xfId="0" applyNumberFormat="1" applyFont="1" applyFill="1" applyBorder="1" applyAlignment="1">
      <alignment horizontal="center" vertical="center" wrapText="1"/>
    </xf>
    <xf numFmtId="178" fontId="0" fillId="0" borderId="0" xfId="0" applyNumberFormat="1" applyFill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/>
    </xf>
    <xf numFmtId="0" fontId="14" fillId="0" borderId="6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5" xfId="3"/>
  </cellStyles>
  <dxfs count="293"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7" formatCode="#,##0_);[Red]\(#,##0\)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numFmt numFmtId="176" formatCode="#,##0_ "/>
    </dxf>
    <dxf>
      <border>
        <top style="medium">
          <color indexed="64"/>
        </top>
      </border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</border>
    </dxf>
    <dxf>
      <alignment horizontal="center" readingOrder="0"/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bottom style="medium">
          <color indexed="64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thin">
          <color auto="1"/>
        </horizontal>
      </border>
    </dxf>
    <dxf>
      <alignment horizontal="center" readingOrder="0"/>
    </dxf>
    <dxf>
      <border>
        <vertical style="medium">
          <color indexed="64"/>
        </vertic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0" formatCode="General"/>
    </dxf>
    <dxf>
      <alignment horizontal="center" readingOrder="0"/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79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8" formatCode="yyyy&quot;年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8" tint="0.59999389629810485"/>
          <bgColor theme="8" tint="0.59999389629810485"/>
        </patternFill>
      </fill>
    </dxf>
    <dxf>
      <font>
        <b/>
        <color theme="1"/>
      </font>
      <border>
        <left style="medium">
          <color theme="8" tint="0.59999389629810485"/>
        </left>
        <right style="medium">
          <color theme="8" tint="0.59999389629810485"/>
        </right>
        <top style="medium">
          <color theme="8" tint="0.59999389629810485"/>
        </top>
        <bottom style="medium">
          <color theme="8" tint="0.59999389629810485"/>
        </bottom>
      </border>
    </dxf>
    <dxf>
      <border>
        <left style="thin">
          <color theme="8" tint="0.39997558519241921"/>
        </left>
        <right style="thin">
          <color theme="8" tint="0.39997558519241921"/>
        </right>
      </border>
    </dxf>
    <dxf>
      <border>
        <top style="thin">
          <color theme="8" tint="0.39997558519241921"/>
        </top>
        <bottom style="thin">
          <color theme="8" tint="0.39997558519241921"/>
        </bottom>
        <horizontal style="thin">
          <color theme="8" tint="0.39997558519241921"/>
        </horizontal>
      </border>
    </dxf>
    <dxf>
      <font>
        <b/>
        <color theme="1"/>
      </font>
      <border>
        <top style="thin">
          <color theme="8" tint="-0.249977111117893"/>
        </top>
        <bottom style="medium">
          <color theme="8" tint="-0.249977111117893"/>
        </bottom>
      </border>
    </dxf>
    <dxf>
      <font>
        <b/>
        <i val="0"/>
        <color auto="1"/>
      </font>
      <fill>
        <patternFill patternType="solid">
          <fgColor theme="8"/>
          <bgColor theme="8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sample02" table="0" count="12">
      <tableStyleElement type="wholeTable" dxfId="292"/>
      <tableStyleElement type="headerRow" dxfId="291"/>
      <tableStyleElement type="totalRow" dxfId="290"/>
      <tableStyleElement type="firstRowStripe" dxfId="289"/>
      <tableStyleElement type="firstColumnStripe" dxfId="288"/>
      <tableStyleElement type="firstSubtotalColumn" dxfId="287"/>
      <tableStyleElement type="firstSubtotalRow" dxfId="286"/>
      <tableStyleElement type="secondSubtotalRow" dxfId="285"/>
      <tableStyleElement type="firstRowSubheading" dxfId="284"/>
      <tableStyleElement type="secondRowSubheading" dxfId="283"/>
      <tableStyleElement type="pageFieldLabels" dxfId="282"/>
      <tableStyleElement type="pageFieldValues" dxfId="28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8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9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1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2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5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7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8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0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'01'!$A$2</c:f>
          <c:strCache>
            <c:ptCount val="1"/>
            <c:pt idx="0">
              <c:v>世界</c:v>
            </c:pt>
          </c:strCache>
        </c:strRef>
      </c:tx>
      <c:layout>
        <c:manualLayout>
          <c:xMode val="edge"/>
          <c:yMode val="edge"/>
          <c:x val="0.43565266841644917"/>
          <c:y val="8.1457663451232745E-2"/>
        </c:manualLayout>
      </c:layout>
      <c:overlay val="1"/>
      <c:txPr>
        <a:bodyPr anchor="t" anchorCtr="1"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6532195975503061"/>
          <c:y val="0.19386046197601506"/>
          <c:w val="0.75493963254593666"/>
          <c:h val="0.57931555983154837"/>
        </c:manualLayout>
      </c:layout>
      <c:barChart>
        <c:barDir val="col"/>
        <c:grouping val="clustered"/>
        <c:ser>
          <c:idx val="0"/>
          <c:order val="0"/>
          <c:tx>
            <c:strRef>
              <c:f>'01'!$E$5</c:f>
              <c:strCache>
                <c:ptCount val="1"/>
                <c:pt idx="0">
                  <c:v>データ（千人）</c:v>
                </c:pt>
              </c:strCache>
            </c:strRef>
          </c:tx>
          <c:cat>
            <c:strRef>
              <c:f>'01'!$D$6:$D$15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'01'!$E$6:$E$15</c:f>
              <c:numCache>
                <c:formatCode>#,##0_ </c:formatCode>
                <c:ptCount val="10"/>
                <c:pt idx="0">
                  <c:v>7041194.1679999903</c:v>
                </c:pt>
                <c:pt idx="1">
                  <c:v>7125827.9570000004</c:v>
                </c:pt>
                <c:pt idx="2">
                  <c:v>7210582.0410000002</c:v>
                </c:pt>
                <c:pt idx="3">
                  <c:v>7295290.7589999996</c:v>
                </c:pt>
                <c:pt idx="4">
                  <c:v>7379796.9670000002</c:v>
                </c:pt>
                <c:pt idx="5">
                  <c:v>7464021.9340000004</c:v>
                </c:pt>
                <c:pt idx="6">
                  <c:v>7547858.9000000004</c:v>
                </c:pt>
                <c:pt idx="7">
                  <c:v>7631091.1129999999</c:v>
                </c:pt>
                <c:pt idx="8">
                  <c:v>7713468.2050000103</c:v>
                </c:pt>
                <c:pt idx="9">
                  <c:v>7794798.7290000003</c:v>
                </c:pt>
              </c:numCache>
            </c:numRef>
          </c:val>
        </c:ser>
        <c:axId val="77631872"/>
        <c:axId val="77633408"/>
      </c:barChart>
      <c:catAx>
        <c:axId val="77631872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77633408"/>
        <c:crosses val="autoZero"/>
        <c:auto val="1"/>
        <c:lblAlgn val="ctr"/>
        <c:lblOffset val="100"/>
        <c:noMultiLvlLbl val="1"/>
      </c:catAx>
      <c:valAx>
        <c:axId val="77633408"/>
        <c:scaling>
          <c:orientation val="minMax"/>
        </c:scaling>
        <c:axPos val="l"/>
        <c:majorGridlines/>
        <c:title>
          <c:tx>
            <c:strRef>
              <c:f>'01'!$E$4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3.333333333333334E-2"/>
              <c:y val="0.10517490779890459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77631872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[A101_1.xlsx]05!ﾋﾟﾎﾞｯﾄﾃｰﾌﾞﾙ1</c:name>
    <c:fmtId val="9"/>
  </c:pivotSource>
  <c:chart>
    <c:title>
      <c:tx>
        <c:strRef>
          <c:f>'05'!$A$2</c:f>
          <c:strCache>
            <c:ptCount val="1"/>
            <c:pt idx="0">
              <c:v>カンボジア</c:v>
            </c:pt>
          </c:strCache>
        </c:strRef>
      </c:tx>
      <c:layout>
        <c:manualLayout>
          <c:xMode val="edge"/>
          <c:yMode val="edge"/>
          <c:x val="0.42991636798088745"/>
          <c:y val="9.020631045223166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714240021072641"/>
          <c:y val="0.20798573993527789"/>
          <c:w val="0.77005315195815571"/>
          <c:h val="0.62330137607291569"/>
        </c:manualLayout>
      </c:layout>
      <c:barChart>
        <c:barDir val="col"/>
        <c:grouping val="clustered"/>
        <c:ser>
          <c:idx val="0"/>
          <c:order val="0"/>
          <c:tx>
            <c:strRef>
              <c:f>'05'!$E$4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'05'!$E$4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'05'!$E$4</c:f>
              <c:numCache>
                <c:formatCode>#,##0_ </c:formatCode>
                <c:ptCount val="71"/>
                <c:pt idx="0">
                  <c:v>4432.7240000000002</c:v>
                </c:pt>
                <c:pt idx="1">
                  <c:v>4537.6639999999998</c:v>
                </c:pt>
                <c:pt idx="2">
                  <c:v>4656.4269999999997</c:v>
                </c:pt>
                <c:pt idx="3">
                  <c:v>4783.2</c:v>
                </c:pt>
                <c:pt idx="4">
                  <c:v>4913.7489999999998</c:v>
                </c:pt>
                <c:pt idx="5">
                  <c:v>5045.2830000000004</c:v>
                </c:pt>
                <c:pt idx="6">
                  <c:v>5176.6440000000002</c:v>
                </c:pt>
                <c:pt idx="7">
                  <c:v>5308.1260000000002</c:v>
                </c:pt>
                <c:pt idx="8">
                  <c:v>5441.3230000000003</c:v>
                </c:pt>
                <c:pt idx="9">
                  <c:v>5578.6949999999997</c:v>
                </c:pt>
                <c:pt idx="10">
                  <c:v>5722.3720000000003</c:v>
                </c:pt>
                <c:pt idx="11">
                  <c:v>5872.9679999999998</c:v>
                </c:pt>
                <c:pt idx="12">
                  <c:v>6028.4340000000002</c:v>
                </c:pt>
                <c:pt idx="13">
                  <c:v>6183.5860000000002</c:v>
                </c:pt>
                <c:pt idx="14">
                  <c:v>6331.4430000000002</c:v>
                </c:pt>
                <c:pt idx="15">
                  <c:v>6467.1909999999998</c:v>
                </c:pt>
                <c:pt idx="16">
                  <c:v>6585.0339999999997</c:v>
                </c:pt>
                <c:pt idx="17">
                  <c:v>6685.9610000000002</c:v>
                </c:pt>
                <c:pt idx="18">
                  <c:v>6779.7780000000002</c:v>
                </c:pt>
                <c:pt idx="19">
                  <c:v>6880.6229999999996</c:v>
                </c:pt>
                <c:pt idx="20">
                  <c:v>6996.576</c:v>
                </c:pt>
                <c:pt idx="21">
                  <c:v>7139.64</c:v>
                </c:pt>
                <c:pt idx="22">
                  <c:v>7302.1139999999996</c:v>
                </c:pt>
                <c:pt idx="23">
                  <c:v>7449.2330000000002</c:v>
                </c:pt>
                <c:pt idx="24">
                  <c:v>7533.3320000000003</c:v>
                </c:pt>
                <c:pt idx="25">
                  <c:v>7524.4570000000003</c:v>
                </c:pt>
                <c:pt idx="26">
                  <c:v>7404.6869999999999</c:v>
                </c:pt>
                <c:pt idx="27">
                  <c:v>7196.0420000000004</c:v>
                </c:pt>
                <c:pt idx="28">
                  <c:v>6957.2669999999998</c:v>
                </c:pt>
                <c:pt idx="29">
                  <c:v>6770.393</c:v>
                </c:pt>
                <c:pt idx="30">
                  <c:v>6693.759</c:v>
                </c:pt>
                <c:pt idx="31">
                  <c:v>6749.8490000000002</c:v>
                </c:pt>
                <c:pt idx="32">
                  <c:v>6919.8029999999999</c:v>
                </c:pt>
                <c:pt idx="33">
                  <c:v>7170.0039999999999</c:v>
                </c:pt>
                <c:pt idx="34">
                  <c:v>7447.8440000000001</c:v>
                </c:pt>
                <c:pt idx="35">
                  <c:v>7714.8940000000002</c:v>
                </c:pt>
                <c:pt idx="36">
                  <c:v>7960.9520000000002</c:v>
                </c:pt>
                <c:pt idx="37">
                  <c:v>8198.0820000000003</c:v>
                </c:pt>
                <c:pt idx="38">
                  <c:v>8435.9089999999997</c:v>
                </c:pt>
                <c:pt idx="39">
                  <c:v>8691.3310000000001</c:v>
                </c:pt>
                <c:pt idx="40">
                  <c:v>8975.5969999999998</c:v>
                </c:pt>
                <c:pt idx="41">
                  <c:v>9289.2980000000007</c:v>
                </c:pt>
                <c:pt idx="42">
                  <c:v>9623.8989999999994</c:v>
                </c:pt>
                <c:pt idx="43">
                  <c:v>9970.7270000000008</c:v>
                </c:pt>
                <c:pt idx="44">
                  <c:v>10317.901</c:v>
                </c:pt>
                <c:pt idx="45">
                  <c:v>10656.145</c:v>
                </c:pt>
                <c:pt idx="46">
                  <c:v>10982.919</c:v>
                </c:pt>
                <c:pt idx="47">
                  <c:v>11298.593999999999</c:v>
                </c:pt>
                <c:pt idx="48">
                  <c:v>11600.51</c:v>
                </c:pt>
                <c:pt idx="49">
                  <c:v>11886.464</c:v>
                </c:pt>
                <c:pt idx="50">
                  <c:v>12155.241</c:v>
                </c:pt>
                <c:pt idx="51">
                  <c:v>12405.411</c:v>
                </c:pt>
                <c:pt idx="52">
                  <c:v>12637.718999999999</c:v>
                </c:pt>
                <c:pt idx="53">
                  <c:v>12856.171</c:v>
                </c:pt>
                <c:pt idx="54">
                  <c:v>13066.475</c:v>
                </c:pt>
                <c:pt idx="55">
                  <c:v>13273.355</c:v>
                </c:pt>
                <c:pt idx="56">
                  <c:v>13477.705</c:v>
                </c:pt>
                <c:pt idx="57">
                  <c:v>13679.953</c:v>
                </c:pt>
                <c:pt idx="58">
                  <c:v>13883.834999999999</c:v>
                </c:pt>
                <c:pt idx="59">
                  <c:v>14093.605</c:v>
                </c:pt>
                <c:pt idx="60">
                  <c:v>14312.205</c:v>
                </c:pt>
                <c:pt idx="61">
                  <c:v>14541.421</c:v>
                </c:pt>
                <c:pt idx="62">
                  <c:v>14780.454</c:v>
                </c:pt>
                <c:pt idx="63">
                  <c:v>15026.33</c:v>
                </c:pt>
                <c:pt idx="64">
                  <c:v>15274.505999999999</c:v>
                </c:pt>
                <c:pt idx="65">
                  <c:v>15521.434999999999</c:v>
                </c:pt>
                <c:pt idx="66">
                  <c:v>15766.29</c:v>
                </c:pt>
                <c:pt idx="67">
                  <c:v>16009.413</c:v>
                </c:pt>
                <c:pt idx="68">
                  <c:v>16249.795</c:v>
                </c:pt>
                <c:pt idx="69">
                  <c:v>16486.542000000001</c:v>
                </c:pt>
                <c:pt idx="70">
                  <c:v>16718.971000000001</c:v>
                </c:pt>
              </c:numCache>
            </c:numRef>
          </c:val>
        </c:ser>
        <c:axId val="86471808"/>
        <c:axId val="86473344"/>
      </c:barChart>
      <c:catAx>
        <c:axId val="86471808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6473344"/>
        <c:crosses val="autoZero"/>
        <c:auto val="1"/>
        <c:lblAlgn val="ctr"/>
        <c:lblOffset val="100"/>
        <c:tickMarkSkip val="12"/>
      </c:catAx>
      <c:valAx>
        <c:axId val="86473344"/>
        <c:scaling>
          <c:orientation val="minMax"/>
        </c:scaling>
        <c:axPos val="l"/>
        <c:majorGridlines/>
        <c:title>
          <c:tx>
            <c:strRef>
              <c:f>'05'!$E$4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3.7007121421650455E-2"/>
              <c:y val="0.11754003875145126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647180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'06'!$A$2</c:f>
          <c:strCache>
            <c:ptCount val="1"/>
            <c:pt idx="0">
              <c:v>シンガポール</c:v>
            </c:pt>
          </c:strCache>
        </c:strRef>
      </c:tx>
      <c:layout>
        <c:manualLayout>
          <c:xMode val="edge"/>
          <c:yMode val="edge"/>
          <c:x val="0.42169444444444448"/>
          <c:y val="9.0004710949592864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736351706036744"/>
          <c:y val="0.21958393464482601"/>
          <c:w val="0.74382852143482381"/>
          <c:h val="0.55359208716273756"/>
        </c:manualLayout>
      </c:layout>
      <c:barChart>
        <c:barDir val="col"/>
        <c:grouping val="clustered"/>
        <c:ser>
          <c:idx val="0"/>
          <c:order val="0"/>
          <c:tx>
            <c:strRef>
              <c:f>'06'!$E$5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'06'!$D$6:$D$15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'06'!$E$6:$E$15</c:f>
              <c:numCache>
                <c:formatCode>#,##0_ </c:formatCode>
                <c:ptCount val="10"/>
                <c:pt idx="0">
                  <c:v>5263.64</c:v>
                </c:pt>
                <c:pt idx="1">
                  <c:v>5369.4690000000001</c:v>
                </c:pt>
                <c:pt idx="2">
                  <c:v>5453.732</c:v>
                </c:pt>
                <c:pt idx="3">
                  <c:v>5525.6279999999997</c:v>
                </c:pt>
                <c:pt idx="4">
                  <c:v>5592.143</c:v>
                </c:pt>
                <c:pt idx="5">
                  <c:v>5653.625</c:v>
                </c:pt>
                <c:pt idx="6">
                  <c:v>5708.0420000000004</c:v>
                </c:pt>
                <c:pt idx="7">
                  <c:v>5757.5029999999997</c:v>
                </c:pt>
                <c:pt idx="8">
                  <c:v>5804.3429999999998</c:v>
                </c:pt>
                <c:pt idx="9">
                  <c:v>5850.3429999999998</c:v>
                </c:pt>
              </c:numCache>
            </c:numRef>
          </c:val>
        </c:ser>
        <c:axId val="86584320"/>
        <c:axId val="86729472"/>
      </c:barChart>
      <c:catAx>
        <c:axId val="86584320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6729472"/>
        <c:crosses val="autoZero"/>
        <c:auto val="1"/>
        <c:lblAlgn val="ctr"/>
        <c:lblOffset val="100"/>
        <c:noMultiLvlLbl val="1"/>
      </c:catAx>
      <c:valAx>
        <c:axId val="86729472"/>
        <c:scaling>
          <c:orientation val="minMax"/>
        </c:scaling>
        <c:axPos val="l"/>
        <c:majorGridlines/>
        <c:title>
          <c:tx>
            <c:strRef>
              <c:f>'06'!$E$4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5.2777777777777792E-2"/>
              <c:y val="0.10946215324370671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658432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[A101_1.xlsx]06!ﾋﾟﾎﾞｯﾄﾃｰﾌﾞﾙ1</c:name>
    <c:fmtId val="11"/>
  </c:pivotSource>
  <c:chart>
    <c:title>
      <c:tx>
        <c:strRef>
          <c:f>'06'!$A$2</c:f>
          <c:strCache>
            <c:ptCount val="1"/>
            <c:pt idx="0">
              <c:v>シンガポール</c:v>
            </c:pt>
          </c:strCache>
        </c:strRef>
      </c:tx>
      <c:layout>
        <c:manualLayout>
          <c:xMode val="edge"/>
          <c:yMode val="edge"/>
          <c:x val="0.4394743130227029"/>
          <c:y val="8.995440157338635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spPr>
          <a:ln>
            <a:solidFill>
              <a:schemeClr val="accent2"/>
            </a:solidFill>
          </a:ln>
        </c:spPr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236342768981835"/>
          <c:y val="0.21606518358483945"/>
          <c:w val="0.77005315195815571"/>
          <c:h val="0.57818444256012336"/>
        </c:manualLayout>
      </c:layout>
      <c:barChart>
        <c:barDir val="col"/>
        <c:grouping val="clustered"/>
        <c:ser>
          <c:idx val="0"/>
          <c:order val="0"/>
          <c:tx>
            <c:strRef>
              <c:f>'06'!$E$4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'06'!$E$4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'06'!$E$4</c:f>
              <c:numCache>
                <c:formatCode>#,##0_ </c:formatCode>
                <c:ptCount val="71"/>
                <c:pt idx="0">
                  <c:v>1022.095</c:v>
                </c:pt>
                <c:pt idx="1">
                  <c:v>1067.797</c:v>
                </c:pt>
                <c:pt idx="2">
                  <c:v>1119.932</c:v>
                </c:pt>
                <c:pt idx="3">
                  <c:v>1177.58</c:v>
                </c:pt>
                <c:pt idx="4">
                  <c:v>1239.692</c:v>
                </c:pt>
                <c:pt idx="5">
                  <c:v>1305.1030000000001</c:v>
                </c:pt>
                <c:pt idx="6">
                  <c:v>1372.5160000000001</c:v>
                </c:pt>
                <c:pt idx="7">
                  <c:v>1440.49</c:v>
                </c:pt>
                <c:pt idx="8">
                  <c:v>1507.5440000000001</c:v>
                </c:pt>
                <c:pt idx="9">
                  <c:v>1572.174</c:v>
                </c:pt>
                <c:pt idx="10">
                  <c:v>1633.133</c:v>
                </c:pt>
                <c:pt idx="11">
                  <c:v>1689.6</c:v>
                </c:pt>
                <c:pt idx="12">
                  <c:v>1741.4570000000001</c:v>
                </c:pt>
                <c:pt idx="13">
                  <c:v>1789.374</c:v>
                </c:pt>
                <c:pt idx="14">
                  <c:v>1834.5170000000001</c:v>
                </c:pt>
                <c:pt idx="15">
                  <c:v>1877.826</c:v>
                </c:pt>
                <c:pt idx="16">
                  <c:v>1919.2739999999999</c:v>
                </c:pt>
                <c:pt idx="17">
                  <c:v>1958.7349999999999</c:v>
                </c:pt>
                <c:pt idx="18">
                  <c:v>1996.87</c:v>
                </c:pt>
                <c:pt idx="19">
                  <c:v>2034.5139999999999</c:v>
                </c:pt>
                <c:pt idx="20">
                  <c:v>2072.2840000000001</c:v>
                </c:pt>
                <c:pt idx="21">
                  <c:v>2110.9580000000001</c:v>
                </c:pt>
                <c:pt idx="22">
                  <c:v>2150.498</c:v>
                </c:pt>
                <c:pt idx="23">
                  <c:v>2189.6089999999999</c:v>
                </c:pt>
                <c:pt idx="24">
                  <c:v>2226.377</c:v>
                </c:pt>
                <c:pt idx="25">
                  <c:v>2259.721</c:v>
                </c:pt>
                <c:pt idx="26">
                  <c:v>2288.86</c:v>
                </c:pt>
                <c:pt idx="27">
                  <c:v>2314.9879999999998</c:v>
                </c:pt>
                <c:pt idx="28">
                  <c:v>2341.4009999999998</c:v>
                </c:pt>
                <c:pt idx="29">
                  <c:v>2372.5940000000001</c:v>
                </c:pt>
                <c:pt idx="30">
                  <c:v>2411.69</c:v>
                </c:pt>
                <c:pt idx="31">
                  <c:v>2460.5030000000002</c:v>
                </c:pt>
                <c:pt idx="32">
                  <c:v>2517.9830000000002</c:v>
                </c:pt>
                <c:pt idx="33">
                  <c:v>2580.915</c:v>
                </c:pt>
                <c:pt idx="34">
                  <c:v>2644.4949999999999</c:v>
                </c:pt>
                <c:pt idx="35">
                  <c:v>2705.5369999999998</c:v>
                </c:pt>
                <c:pt idx="36">
                  <c:v>2762.442</c:v>
                </c:pt>
                <c:pt idx="37">
                  <c:v>2816.9740000000002</c:v>
                </c:pt>
                <c:pt idx="38">
                  <c:v>2873.279</c:v>
                </c:pt>
                <c:pt idx="39">
                  <c:v>2937.277</c:v>
                </c:pt>
                <c:pt idx="40">
                  <c:v>3012.9679999999998</c:v>
                </c:pt>
                <c:pt idx="41">
                  <c:v>3101.1439999999998</c:v>
                </c:pt>
                <c:pt idx="42">
                  <c:v>3199.6419999999998</c:v>
                </c:pt>
                <c:pt idx="43">
                  <c:v>3305.8009999999999</c:v>
                </c:pt>
                <c:pt idx="44">
                  <c:v>3415.701</c:v>
                </c:pt>
                <c:pt idx="45">
                  <c:v>3525.9639999999999</c:v>
                </c:pt>
                <c:pt idx="46">
                  <c:v>3638.1770000000001</c:v>
                </c:pt>
                <c:pt idx="47">
                  <c:v>3752.1309999999999</c:v>
                </c:pt>
                <c:pt idx="48">
                  <c:v>3860.721</c:v>
                </c:pt>
                <c:pt idx="49">
                  <c:v>3954.741</c:v>
                </c:pt>
                <c:pt idx="50">
                  <c:v>4028.8719999999998</c:v>
                </c:pt>
                <c:pt idx="51">
                  <c:v>4077.15</c:v>
                </c:pt>
                <c:pt idx="52">
                  <c:v>4104.4070000000002</c:v>
                </c:pt>
                <c:pt idx="53">
                  <c:v>4129.2269999999999</c:v>
                </c:pt>
                <c:pt idx="54">
                  <c:v>4177.2020000000002</c:v>
                </c:pt>
                <c:pt idx="55">
                  <c:v>4265.6930000000002</c:v>
                </c:pt>
                <c:pt idx="56">
                  <c:v>4402.3239999999996</c:v>
                </c:pt>
                <c:pt idx="57">
                  <c:v>4578.6289999999999</c:v>
                </c:pt>
                <c:pt idx="58">
                  <c:v>4775.8100000000004</c:v>
                </c:pt>
                <c:pt idx="59">
                  <c:v>4966.6139999999996</c:v>
                </c:pt>
                <c:pt idx="60">
                  <c:v>5131.17</c:v>
                </c:pt>
                <c:pt idx="61">
                  <c:v>5263.64</c:v>
                </c:pt>
                <c:pt idx="62">
                  <c:v>5369.4690000000001</c:v>
                </c:pt>
                <c:pt idx="63">
                  <c:v>5453.732</c:v>
                </c:pt>
                <c:pt idx="64">
                  <c:v>5525.6279999999997</c:v>
                </c:pt>
                <c:pt idx="65">
                  <c:v>5592.143</c:v>
                </c:pt>
                <c:pt idx="66">
                  <c:v>5653.625</c:v>
                </c:pt>
                <c:pt idx="67">
                  <c:v>5708.0420000000004</c:v>
                </c:pt>
                <c:pt idx="68">
                  <c:v>5757.5029999999997</c:v>
                </c:pt>
                <c:pt idx="69">
                  <c:v>5804.3429999999998</c:v>
                </c:pt>
                <c:pt idx="70">
                  <c:v>5850.3429999999998</c:v>
                </c:pt>
              </c:numCache>
            </c:numRef>
          </c:val>
        </c:ser>
        <c:axId val="86737664"/>
        <c:axId val="86739200"/>
      </c:barChart>
      <c:catAx>
        <c:axId val="8673766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6739200"/>
        <c:crosses val="autoZero"/>
        <c:auto val="1"/>
        <c:lblAlgn val="ctr"/>
        <c:lblOffset val="100"/>
        <c:tickMarkSkip val="12"/>
      </c:catAx>
      <c:valAx>
        <c:axId val="86739200"/>
        <c:scaling>
          <c:orientation val="minMax"/>
        </c:scaling>
        <c:axPos val="l"/>
        <c:majorGridlines/>
        <c:title>
          <c:tx>
            <c:strRef>
              <c:f>'06'!$E$4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4175580203012273E-2"/>
              <c:y val="0.1174519371199656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6737664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'07'!$A$2</c:f>
          <c:strCache>
            <c:ptCount val="1"/>
            <c:pt idx="0">
              <c:v>スリランカ</c:v>
            </c:pt>
          </c:strCache>
        </c:strRef>
      </c:tx>
      <c:layout>
        <c:manualLayout>
          <c:xMode val="edge"/>
          <c:yMode val="edge"/>
          <c:x val="0.41702777777777994"/>
          <c:y val="8.547008547008547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45857392825897"/>
          <c:y val="0.20720169594185342"/>
          <c:w val="0.74938407699037901"/>
          <c:h val="0.56670132579581411"/>
        </c:manualLayout>
      </c:layout>
      <c:barChart>
        <c:barDir val="col"/>
        <c:grouping val="clustered"/>
        <c:ser>
          <c:idx val="0"/>
          <c:order val="0"/>
          <c:tx>
            <c:strRef>
              <c:f>'07'!$E$5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'07'!$D$6:$D$15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'07'!$E$6:$E$15</c:f>
              <c:numCache>
                <c:formatCode>#,##0_ </c:formatCode>
                <c:ptCount val="10"/>
                <c:pt idx="0">
                  <c:v>20398.495999999999</c:v>
                </c:pt>
                <c:pt idx="1">
                  <c:v>20532.598999999998</c:v>
                </c:pt>
                <c:pt idx="2">
                  <c:v>20663.053</c:v>
                </c:pt>
                <c:pt idx="3">
                  <c:v>20788.511999999999</c:v>
                </c:pt>
                <c:pt idx="4">
                  <c:v>20908.024000000001</c:v>
                </c:pt>
                <c:pt idx="5">
                  <c:v>21021.177</c:v>
                </c:pt>
                <c:pt idx="6">
                  <c:v>21128.027999999998</c:v>
                </c:pt>
                <c:pt idx="7">
                  <c:v>21228.76</c:v>
                </c:pt>
                <c:pt idx="8">
                  <c:v>21323.734</c:v>
                </c:pt>
                <c:pt idx="9">
                  <c:v>21413.25</c:v>
                </c:pt>
              </c:numCache>
            </c:numRef>
          </c:val>
        </c:ser>
        <c:axId val="86886656"/>
        <c:axId val="84930560"/>
      </c:barChart>
      <c:catAx>
        <c:axId val="86886656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4930560"/>
        <c:crosses val="autoZero"/>
        <c:auto val="1"/>
        <c:lblAlgn val="ctr"/>
        <c:lblOffset val="100"/>
        <c:noMultiLvlLbl val="1"/>
      </c:catAx>
      <c:valAx>
        <c:axId val="84930560"/>
        <c:scaling>
          <c:orientation val="minMax"/>
        </c:scaling>
        <c:axPos val="l"/>
        <c:majorGridlines/>
        <c:title>
          <c:tx>
            <c:strRef>
              <c:f>'07'!$E$4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0.05"/>
              <c:y val="0.10917356484285619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688665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[A101_1.xlsx]07!ﾋﾟﾎﾞｯﾄﾃｰﾌﾞﾙ1</c:name>
    <c:fmtId val="13"/>
  </c:pivotSource>
  <c:chart>
    <c:title>
      <c:tx>
        <c:strRef>
          <c:f>'07'!$A$2</c:f>
          <c:strCache>
            <c:ptCount val="1"/>
            <c:pt idx="0">
              <c:v>スリランカ</c:v>
            </c:pt>
          </c:strCache>
        </c:strRef>
      </c:tx>
      <c:layout>
        <c:manualLayout>
          <c:xMode val="edge"/>
          <c:yMode val="edge"/>
          <c:x val="0.43230585424133811"/>
          <c:y val="8.970438328236504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</c:pivotFmt>
      <c:pivotFmt>
        <c:idx val="50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714240021072641"/>
          <c:y val="0.21590278279435346"/>
          <c:w val="0.78677955578133352"/>
          <c:h val="0.57430711069373264"/>
        </c:manualLayout>
      </c:layout>
      <c:barChart>
        <c:barDir val="col"/>
        <c:grouping val="clustered"/>
        <c:ser>
          <c:idx val="0"/>
          <c:order val="0"/>
          <c:tx>
            <c:strRef>
              <c:f>'07'!$E$4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'07'!$E$4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'07'!$E$4</c:f>
              <c:numCache>
                <c:formatCode>#,##0_ </c:formatCode>
                <c:ptCount val="71"/>
                <c:pt idx="0">
                  <c:v>7971.098</c:v>
                </c:pt>
                <c:pt idx="1">
                  <c:v>8108.4279999999999</c:v>
                </c:pt>
                <c:pt idx="2">
                  <c:v>8256.5589999999993</c:v>
                </c:pt>
                <c:pt idx="3">
                  <c:v>8417.1119999999992</c:v>
                </c:pt>
                <c:pt idx="4">
                  <c:v>8591.0210000000006</c:v>
                </c:pt>
                <c:pt idx="5">
                  <c:v>8778.4410000000007</c:v>
                </c:pt>
                <c:pt idx="6">
                  <c:v>8978.7649999999994</c:v>
                </c:pt>
                <c:pt idx="7">
                  <c:v>9190.652</c:v>
                </c:pt>
                <c:pt idx="8">
                  <c:v>9412.1389999999992</c:v>
                </c:pt>
                <c:pt idx="9">
                  <c:v>9640.82</c:v>
                </c:pt>
                <c:pt idx="10">
                  <c:v>9874.4760000000006</c:v>
                </c:pt>
                <c:pt idx="11">
                  <c:v>10111.638999999999</c:v>
                </c:pt>
                <c:pt idx="12">
                  <c:v>10352.18</c:v>
                </c:pt>
                <c:pt idx="13">
                  <c:v>10597.516</c:v>
                </c:pt>
                <c:pt idx="14">
                  <c:v>10849.977000000001</c:v>
                </c:pt>
                <c:pt idx="15">
                  <c:v>11110.825000000001</c:v>
                </c:pt>
                <c:pt idx="16">
                  <c:v>11380.665000000001</c:v>
                </c:pt>
                <c:pt idx="17">
                  <c:v>11657.65</c:v>
                </c:pt>
                <c:pt idx="18">
                  <c:v>11937.607</c:v>
                </c:pt>
                <c:pt idx="19">
                  <c:v>12214.948</c:v>
                </c:pt>
                <c:pt idx="20">
                  <c:v>12485.736000000001</c:v>
                </c:pt>
                <c:pt idx="21">
                  <c:v>12747.831</c:v>
                </c:pt>
                <c:pt idx="22">
                  <c:v>13002.234</c:v>
                </c:pt>
                <c:pt idx="23">
                  <c:v>13252.032999999999</c:v>
                </c:pt>
                <c:pt idx="24">
                  <c:v>13501.931</c:v>
                </c:pt>
                <c:pt idx="25">
                  <c:v>13755.141</c:v>
                </c:pt>
                <c:pt idx="26">
                  <c:v>14012.894</c:v>
                </c:pt>
                <c:pt idx="27">
                  <c:v>14273.495000000001</c:v>
                </c:pt>
                <c:pt idx="28">
                  <c:v>14533.691000000001</c:v>
                </c:pt>
                <c:pt idx="29">
                  <c:v>14788.866</c:v>
                </c:pt>
                <c:pt idx="30">
                  <c:v>15035.84</c:v>
                </c:pt>
                <c:pt idx="31">
                  <c:v>15272.822</c:v>
                </c:pt>
                <c:pt idx="32">
                  <c:v>15501.21</c:v>
                </c:pt>
                <c:pt idx="33">
                  <c:v>15724.641</c:v>
                </c:pt>
                <c:pt idx="34">
                  <c:v>15948.501</c:v>
                </c:pt>
                <c:pt idx="35">
                  <c:v>16176.281999999999</c:v>
                </c:pt>
                <c:pt idx="36">
                  <c:v>16408.861000000001</c:v>
                </c:pt>
                <c:pt idx="37">
                  <c:v>16643.955999999998</c:v>
                </c:pt>
                <c:pt idx="38">
                  <c:v>16878.186000000002</c:v>
                </c:pt>
                <c:pt idx="39">
                  <c:v>17106.752</c:v>
                </c:pt>
                <c:pt idx="40">
                  <c:v>17325.769</c:v>
                </c:pt>
                <c:pt idx="41">
                  <c:v>17535.732</c:v>
                </c:pt>
                <c:pt idx="42">
                  <c:v>17736.827000000001</c:v>
                </c:pt>
                <c:pt idx="43">
                  <c:v>17924.827000000001</c:v>
                </c:pt>
                <c:pt idx="44">
                  <c:v>18094.473999999998</c:v>
                </c:pt>
                <c:pt idx="45">
                  <c:v>18242.917000000001</c:v>
                </c:pt>
                <c:pt idx="46">
                  <c:v>18367.29</c:v>
                </c:pt>
                <c:pt idx="47">
                  <c:v>18470.897000000001</c:v>
                </c:pt>
                <c:pt idx="48">
                  <c:v>18564.595000000001</c:v>
                </c:pt>
                <c:pt idx="49">
                  <c:v>18663.293000000001</c:v>
                </c:pt>
                <c:pt idx="50">
                  <c:v>18777.606</c:v>
                </c:pt>
                <c:pt idx="51">
                  <c:v>18911.726999999999</c:v>
                </c:pt>
                <c:pt idx="52">
                  <c:v>19062.475999999999</c:v>
                </c:pt>
                <c:pt idx="53">
                  <c:v>19224.036</c:v>
                </c:pt>
                <c:pt idx="54">
                  <c:v>19387.152999999998</c:v>
                </c:pt>
                <c:pt idx="55">
                  <c:v>19544.988000000001</c:v>
                </c:pt>
                <c:pt idx="56">
                  <c:v>19695.976999999999</c:v>
                </c:pt>
                <c:pt idx="57">
                  <c:v>19842.044000000002</c:v>
                </c:pt>
                <c:pt idx="58">
                  <c:v>19983.984</c:v>
                </c:pt>
                <c:pt idx="59">
                  <c:v>20123.508000000002</c:v>
                </c:pt>
                <c:pt idx="60">
                  <c:v>20261.738000000001</c:v>
                </c:pt>
                <c:pt idx="61">
                  <c:v>20398.495999999999</c:v>
                </c:pt>
                <c:pt idx="62">
                  <c:v>20532.598999999998</c:v>
                </c:pt>
                <c:pt idx="63">
                  <c:v>20663.053</c:v>
                </c:pt>
                <c:pt idx="64">
                  <c:v>20788.511999999999</c:v>
                </c:pt>
                <c:pt idx="65">
                  <c:v>20908.024000000001</c:v>
                </c:pt>
                <c:pt idx="66">
                  <c:v>21021.177</c:v>
                </c:pt>
                <c:pt idx="67">
                  <c:v>21128.027999999998</c:v>
                </c:pt>
                <c:pt idx="68">
                  <c:v>21228.76</c:v>
                </c:pt>
                <c:pt idx="69">
                  <c:v>21323.734</c:v>
                </c:pt>
                <c:pt idx="70">
                  <c:v>21413.25</c:v>
                </c:pt>
              </c:numCache>
            </c:numRef>
          </c:val>
        </c:ser>
        <c:axId val="86885888"/>
        <c:axId val="86951040"/>
      </c:barChart>
      <c:catAx>
        <c:axId val="86885888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6951040"/>
        <c:crosses val="autoZero"/>
        <c:auto val="1"/>
        <c:lblAlgn val="ctr"/>
        <c:lblOffset val="100"/>
        <c:tickMarkSkip val="12"/>
      </c:catAx>
      <c:valAx>
        <c:axId val="86951040"/>
        <c:scaling>
          <c:orientation val="minMax"/>
        </c:scaling>
        <c:axPos val="l"/>
        <c:majorGridlines/>
        <c:title>
          <c:tx>
            <c:strRef>
              <c:f>'07'!$E$4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7.0459929068006313E-2"/>
              <c:y val="0.12136675576103514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688588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'08'!$A$2</c:f>
          <c:strCache>
            <c:ptCount val="1"/>
            <c:pt idx="0">
              <c:v>タイ</c:v>
            </c:pt>
          </c:strCache>
        </c:strRef>
      </c:tx>
      <c:layout>
        <c:manualLayout>
          <c:xMode val="edge"/>
          <c:yMode val="edge"/>
          <c:x val="0.42584711286089288"/>
          <c:y val="8.9702732845295299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903018372703525"/>
          <c:y val="0.21851123242182735"/>
          <c:w val="0.76049518810148764"/>
          <c:h val="0.5623050153874537"/>
        </c:manualLayout>
      </c:layout>
      <c:barChart>
        <c:barDir val="col"/>
        <c:grouping val="clustered"/>
        <c:ser>
          <c:idx val="0"/>
          <c:order val="0"/>
          <c:tx>
            <c:strRef>
              <c:f>'08'!$E$5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'08'!$D$6:$D$15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'08'!$E$6:$E$15</c:f>
              <c:numCache>
                <c:formatCode>#,##0_ </c:formatCode>
                <c:ptCount val="10"/>
                <c:pt idx="0">
                  <c:v>67518.379000000001</c:v>
                </c:pt>
                <c:pt idx="1">
                  <c:v>67835.968999999997</c:v>
                </c:pt>
                <c:pt idx="2">
                  <c:v>68144.519</c:v>
                </c:pt>
                <c:pt idx="3">
                  <c:v>68438.748000000007</c:v>
                </c:pt>
                <c:pt idx="4">
                  <c:v>68714.519</c:v>
                </c:pt>
                <c:pt idx="5">
                  <c:v>68971.312999999995</c:v>
                </c:pt>
                <c:pt idx="6">
                  <c:v>69209.816999999995</c:v>
                </c:pt>
                <c:pt idx="7">
                  <c:v>69428.453999999998</c:v>
                </c:pt>
                <c:pt idx="8">
                  <c:v>69625.581000000006</c:v>
                </c:pt>
                <c:pt idx="9">
                  <c:v>69799.978000000003</c:v>
                </c:pt>
              </c:numCache>
            </c:numRef>
          </c:val>
        </c:ser>
        <c:axId val="87041152"/>
        <c:axId val="87042688"/>
      </c:barChart>
      <c:catAx>
        <c:axId val="87041152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7042688"/>
        <c:crosses val="autoZero"/>
        <c:auto val="1"/>
        <c:lblAlgn val="ctr"/>
        <c:lblOffset val="100"/>
        <c:noMultiLvlLbl val="1"/>
      </c:catAx>
      <c:valAx>
        <c:axId val="87042688"/>
        <c:scaling>
          <c:orientation val="minMax"/>
        </c:scaling>
        <c:axPos val="l"/>
        <c:majorGridlines/>
        <c:title>
          <c:tx>
            <c:strRef>
              <c:f>'08'!$E$4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1666666666666664E-2"/>
              <c:y val="0.1263086043956965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7041152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[A101_1.xlsx]08!ﾋﾟﾎﾞｯﾄﾃｰﾌﾞﾙ1</c:name>
    <c:fmtId val="15"/>
  </c:pivotSource>
  <c:chart>
    <c:title>
      <c:tx>
        <c:strRef>
          <c:f>'08'!$A$2</c:f>
          <c:strCache>
            <c:ptCount val="1"/>
            <c:pt idx="0">
              <c:v>タイ</c:v>
            </c:pt>
          </c:strCache>
        </c:strRef>
      </c:tx>
      <c:layout>
        <c:manualLayout>
          <c:xMode val="edge"/>
          <c:yMode val="edge"/>
          <c:x val="0.43621257020292026"/>
          <c:y val="7.3846129991155293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236342768981835"/>
          <c:y val="0.19981871195034542"/>
          <c:w val="0.76049518810148764"/>
          <c:h val="0.59439350877657648"/>
        </c:manualLayout>
      </c:layout>
      <c:barChart>
        <c:barDir val="col"/>
        <c:grouping val="clustered"/>
        <c:ser>
          <c:idx val="0"/>
          <c:order val="0"/>
          <c:tx>
            <c:strRef>
              <c:f>'08'!$E$4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'08'!$E$4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'08'!$E$4</c:f>
              <c:numCache>
                <c:formatCode>#,##0_ </c:formatCode>
                <c:ptCount val="71"/>
                <c:pt idx="0">
                  <c:v>20710.352999999999</c:v>
                </c:pt>
                <c:pt idx="1">
                  <c:v>21263.46</c:v>
                </c:pt>
                <c:pt idx="2">
                  <c:v>21838.302</c:v>
                </c:pt>
                <c:pt idx="3">
                  <c:v>22436.797999999999</c:v>
                </c:pt>
                <c:pt idx="4">
                  <c:v>23060.600999999999</c:v>
                </c:pt>
                <c:pt idx="5">
                  <c:v>23711.121999999999</c:v>
                </c:pt>
                <c:pt idx="6">
                  <c:v>24389.545999999998</c:v>
                </c:pt>
                <c:pt idx="7">
                  <c:v>25096.798999999999</c:v>
                </c:pt>
                <c:pt idx="8">
                  <c:v>25833.566999999999</c:v>
                </c:pt>
                <c:pt idx="9">
                  <c:v>26600.323</c:v>
                </c:pt>
                <c:pt idx="10">
                  <c:v>27397.207999999999</c:v>
                </c:pt>
                <c:pt idx="11">
                  <c:v>28224.186000000002</c:v>
                </c:pt>
                <c:pt idx="12">
                  <c:v>29080.945</c:v>
                </c:pt>
                <c:pt idx="13">
                  <c:v>29966.873</c:v>
                </c:pt>
                <c:pt idx="14">
                  <c:v>30881.135999999999</c:v>
                </c:pt>
                <c:pt idx="15">
                  <c:v>31822.655999999999</c:v>
                </c:pt>
                <c:pt idx="16">
                  <c:v>32789.129000000001</c:v>
                </c:pt>
                <c:pt idx="17">
                  <c:v>33778.803999999996</c:v>
                </c:pt>
                <c:pt idx="18">
                  <c:v>34791.417999999998</c:v>
                </c:pt>
                <c:pt idx="19">
                  <c:v>35827.089</c:v>
                </c:pt>
                <c:pt idx="20">
                  <c:v>36884.525000000001</c:v>
                </c:pt>
                <c:pt idx="21">
                  <c:v>37963.279999999999</c:v>
                </c:pt>
                <c:pt idx="22">
                  <c:v>39058.593999999997</c:v>
                </c:pt>
                <c:pt idx="23">
                  <c:v>40159.580999999998</c:v>
                </c:pt>
                <c:pt idx="24">
                  <c:v>41252.32</c:v>
                </c:pt>
                <c:pt idx="25">
                  <c:v>42326.307000000001</c:v>
                </c:pt>
                <c:pt idx="26">
                  <c:v>43377.27</c:v>
                </c:pt>
                <c:pt idx="27">
                  <c:v>44405.902999999998</c:v>
                </c:pt>
                <c:pt idx="28">
                  <c:v>45413.082000000002</c:v>
                </c:pt>
                <c:pt idx="29">
                  <c:v>46401.75</c:v>
                </c:pt>
                <c:pt idx="30">
                  <c:v>47374.463000000003</c:v>
                </c:pt>
                <c:pt idx="31">
                  <c:v>48326.269</c:v>
                </c:pt>
                <c:pt idx="32">
                  <c:v>49255.889000000003</c:v>
                </c:pt>
                <c:pt idx="33">
                  <c:v>50173.921999999999</c:v>
                </c:pt>
                <c:pt idx="34">
                  <c:v>51094.87</c:v>
                </c:pt>
                <c:pt idx="35">
                  <c:v>52026.900999999998</c:v>
                </c:pt>
                <c:pt idx="36">
                  <c:v>52980.105000000003</c:v>
                </c:pt>
                <c:pt idx="37">
                  <c:v>53945.872000000003</c:v>
                </c:pt>
                <c:pt idx="38">
                  <c:v>54891.519999999997</c:v>
                </c:pt>
                <c:pt idx="39">
                  <c:v>55772.169000000002</c:v>
                </c:pt>
                <c:pt idx="40">
                  <c:v>56558.196000000004</c:v>
                </c:pt>
                <c:pt idx="41">
                  <c:v>57232.470999999998</c:v>
                </c:pt>
                <c:pt idx="42">
                  <c:v>57811.025000000001</c:v>
                </c:pt>
                <c:pt idx="43">
                  <c:v>58337.773000000001</c:v>
                </c:pt>
                <c:pt idx="44">
                  <c:v>58875.275000000001</c:v>
                </c:pt>
                <c:pt idx="45">
                  <c:v>59467.271999999997</c:v>
                </c:pt>
                <c:pt idx="46">
                  <c:v>60130.19</c:v>
                </c:pt>
                <c:pt idx="47">
                  <c:v>60846.588000000003</c:v>
                </c:pt>
                <c:pt idx="48">
                  <c:v>61585.103000000003</c:v>
                </c:pt>
                <c:pt idx="49">
                  <c:v>62298.569000000003</c:v>
                </c:pt>
                <c:pt idx="50">
                  <c:v>62952.639000000003</c:v>
                </c:pt>
                <c:pt idx="51">
                  <c:v>63539.19</c:v>
                </c:pt>
                <c:pt idx="52">
                  <c:v>64069.093000000001</c:v>
                </c:pt>
                <c:pt idx="53">
                  <c:v>64549.866999999998</c:v>
                </c:pt>
                <c:pt idx="54">
                  <c:v>64995.303</c:v>
                </c:pt>
                <c:pt idx="55">
                  <c:v>65416.188999999998</c:v>
                </c:pt>
                <c:pt idx="56">
                  <c:v>65812.539999999994</c:v>
                </c:pt>
                <c:pt idx="57">
                  <c:v>66182.063999999998</c:v>
                </c:pt>
                <c:pt idx="58">
                  <c:v>66530.98</c:v>
                </c:pt>
                <c:pt idx="59">
                  <c:v>66866.834000000003</c:v>
                </c:pt>
                <c:pt idx="60">
                  <c:v>67195.032000000007</c:v>
                </c:pt>
                <c:pt idx="61">
                  <c:v>67518.379000000001</c:v>
                </c:pt>
                <c:pt idx="62">
                  <c:v>67835.968999999997</c:v>
                </c:pt>
                <c:pt idx="63">
                  <c:v>68144.519</c:v>
                </c:pt>
                <c:pt idx="64">
                  <c:v>68438.748000000007</c:v>
                </c:pt>
                <c:pt idx="65">
                  <c:v>68714.519</c:v>
                </c:pt>
                <c:pt idx="66">
                  <c:v>68971.312999999995</c:v>
                </c:pt>
                <c:pt idx="67">
                  <c:v>69209.816999999995</c:v>
                </c:pt>
                <c:pt idx="68">
                  <c:v>69428.453999999998</c:v>
                </c:pt>
                <c:pt idx="69">
                  <c:v>69625.581000000006</c:v>
                </c:pt>
                <c:pt idx="70">
                  <c:v>69799.978000000003</c:v>
                </c:pt>
              </c:numCache>
            </c:numRef>
          </c:val>
        </c:ser>
        <c:axId val="87115264"/>
        <c:axId val="87146496"/>
      </c:barChart>
      <c:catAx>
        <c:axId val="8711526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7146496"/>
        <c:crosses val="autoZero"/>
        <c:auto val="1"/>
        <c:lblAlgn val="ctr"/>
        <c:lblOffset val="100"/>
        <c:tickMarkSkip val="12"/>
      </c:catAx>
      <c:valAx>
        <c:axId val="87146496"/>
        <c:scaling>
          <c:orientation val="minMax"/>
        </c:scaling>
        <c:axPos val="l"/>
        <c:majorGridlines/>
        <c:title>
          <c:tx>
            <c:strRef>
              <c:f>'08'!$E$4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5.1344038984374264E-2"/>
              <c:y val="9.3276125733535026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71152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412844899763891"/>
          <c:y val="0.12512816470723531"/>
          <c:w val="7.9961241403964309E-2"/>
          <c:h val="6.9231231421366834E-2"/>
        </c:manualLayout>
      </c:layout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'09'!$A$2</c:f>
          <c:strCache>
            <c:ptCount val="1"/>
            <c:pt idx="0">
              <c:v>韓国</c:v>
            </c:pt>
          </c:strCache>
        </c:strRef>
      </c:tx>
      <c:layout>
        <c:manualLayout>
          <c:xMode val="edge"/>
          <c:yMode val="edge"/>
          <c:x val="0.42731926924815616"/>
          <c:y val="8.555309227123379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29476255211977"/>
          <c:y val="0.20304801705612138"/>
          <c:w val="0.76049518810148764"/>
          <c:h val="0.56670132579581411"/>
        </c:manualLayout>
      </c:layout>
      <c:barChart>
        <c:barDir val="col"/>
        <c:grouping val="clustered"/>
        <c:ser>
          <c:idx val="0"/>
          <c:order val="0"/>
          <c:tx>
            <c:strRef>
              <c:f>'09'!$E$5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'09'!$D$6:$D$15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'09'!$E$6:$E$15</c:f>
              <c:numCache>
                <c:formatCode>#,##0_ </c:formatCode>
                <c:ptCount val="10"/>
                <c:pt idx="0">
                  <c:v>49786.152999999998</c:v>
                </c:pt>
                <c:pt idx="1">
                  <c:v>50060.639000000003</c:v>
                </c:pt>
                <c:pt idx="2">
                  <c:v>50345.72</c:v>
                </c:pt>
                <c:pt idx="3">
                  <c:v>50607.904000000002</c:v>
                </c:pt>
                <c:pt idx="4">
                  <c:v>50823.087</c:v>
                </c:pt>
                <c:pt idx="5">
                  <c:v>50983.446000000004</c:v>
                </c:pt>
                <c:pt idx="6">
                  <c:v>51096.408000000003</c:v>
                </c:pt>
                <c:pt idx="7">
                  <c:v>51171.7</c:v>
                </c:pt>
                <c:pt idx="8">
                  <c:v>51225.321000000004</c:v>
                </c:pt>
                <c:pt idx="9">
                  <c:v>51269.182999999997</c:v>
                </c:pt>
              </c:numCache>
            </c:numRef>
          </c:val>
        </c:ser>
        <c:axId val="87163264"/>
        <c:axId val="87164800"/>
      </c:barChart>
      <c:catAx>
        <c:axId val="87163264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7164800"/>
        <c:crosses val="autoZero"/>
        <c:auto val="1"/>
        <c:lblAlgn val="ctr"/>
        <c:lblOffset val="100"/>
        <c:noMultiLvlLbl val="1"/>
      </c:catAx>
      <c:valAx>
        <c:axId val="87164800"/>
        <c:scaling>
          <c:orientation val="minMax"/>
        </c:scaling>
        <c:axPos val="l"/>
        <c:majorGridlines/>
        <c:title>
          <c:tx>
            <c:strRef>
              <c:f>'09'!$E$4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7222222222222332E-2"/>
              <c:y val="8.7806043475334827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7163264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[A101_1.xlsx]09!ﾋﾟﾎﾞｯﾄﾃｰﾌﾞﾙ1</c:name>
    <c:fmtId val="17"/>
  </c:pivotSource>
  <c:chart>
    <c:title>
      <c:tx>
        <c:strRef>
          <c:f>'09'!$A$2</c:f>
          <c:strCache>
            <c:ptCount val="1"/>
            <c:pt idx="0">
              <c:v>韓国</c:v>
            </c:pt>
          </c:strCache>
        </c:strRef>
      </c:tx>
      <c:layout>
        <c:manualLayout>
          <c:xMode val="edge"/>
          <c:yMode val="edge"/>
          <c:x val="0.43382910469524844"/>
          <c:y val="8.615381832301452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5147931777345044"/>
          <c:y val="0.19981871195034542"/>
          <c:w val="0.76049518810148764"/>
          <c:h val="0.57798325766743164"/>
        </c:manualLayout>
      </c:layout>
      <c:barChart>
        <c:barDir val="col"/>
        <c:grouping val="clustered"/>
        <c:ser>
          <c:idx val="0"/>
          <c:order val="0"/>
          <c:tx>
            <c:strRef>
              <c:f>'09'!$E$4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'09'!$E$4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'09'!$E$4</c:f>
              <c:numCache>
                <c:formatCode>#,##0_ </c:formatCode>
                <c:ptCount val="71"/>
                <c:pt idx="0">
                  <c:v>19211.386999999999</c:v>
                </c:pt>
                <c:pt idx="1">
                  <c:v>19452.64</c:v>
                </c:pt>
                <c:pt idx="2">
                  <c:v>19817.775000000001</c:v>
                </c:pt>
                <c:pt idx="3">
                  <c:v>20293.2</c:v>
                </c:pt>
                <c:pt idx="4">
                  <c:v>20864.103999999999</c:v>
                </c:pt>
                <c:pt idx="5">
                  <c:v>21514.563999999998</c:v>
                </c:pt>
                <c:pt idx="6">
                  <c:v>22227.339</c:v>
                </c:pt>
                <c:pt idx="7">
                  <c:v>22984.01</c:v>
                </c:pt>
                <c:pt idx="8">
                  <c:v>23765.501</c:v>
                </c:pt>
                <c:pt idx="9">
                  <c:v>24552.846000000001</c:v>
                </c:pt>
                <c:pt idx="10">
                  <c:v>25329.521000000001</c:v>
                </c:pt>
                <c:pt idx="11">
                  <c:v>26084.025000000001</c:v>
                </c:pt>
                <c:pt idx="12">
                  <c:v>26812.083999999999</c:v>
                </c:pt>
                <c:pt idx="13">
                  <c:v>27517.54</c:v>
                </c:pt>
                <c:pt idx="14">
                  <c:v>28209.737000000001</c:v>
                </c:pt>
                <c:pt idx="15">
                  <c:v>28895.557000000001</c:v>
                </c:pt>
                <c:pt idx="16">
                  <c:v>29572.554</c:v>
                </c:pt>
                <c:pt idx="17">
                  <c:v>30236.690999999999</c:v>
                </c:pt>
                <c:pt idx="18">
                  <c:v>30891.968000000001</c:v>
                </c:pt>
                <c:pt idx="19">
                  <c:v>31543.830999999998</c:v>
                </c:pt>
                <c:pt idx="20">
                  <c:v>32195.679</c:v>
                </c:pt>
                <c:pt idx="21">
                  <c:v>32850.724999999999</c:v>
                </c:pt>
                <c:pt idx="22">
                  <c:v>33506.521999999997</c:v>
                </c:pt>
                <c:pt idx="23">
                  <c:v>34154.091</c:v>
                </c:pt>
                <c:pt idx="24">
                  <c:v>34780.885999999999</c:v>
                </c:pt>
                <c:pt idx="25">
                  <c:v>35378.656999999999</c:v>
                </c:pt>
                <c:pt idx="26">
                  <c:v>35942.033000000003</c:v>
                </c:pt>
                <c:pt idx="27">
                  <c:v>36475.425000000003</c:v>
                </c:pt>
                <c:pt idx="28">
                  <c:v>36992.188000000002</c:v>
                </c:pt>
                <c:pt idx="29">
                  <c:v>37511.303</c:v>
                </c:pt>
                <c:pt idx="30">
                  <c:v>38045.605000000003</c:v>
                </c:pt>
                <c:pt idx="31">
                  <c:v>38602.286999999997</c:v>
                </c:pt>
                <c:pt idx="32">
                  <c:v>39175.220999999998</c:v>
                </c:pt>
                <c:pt idx="33">
                  <c:v>39747.794000000002</c:v>
                </c:pt>
                <c:pt idx="34">
                  <c:v>40296.230000000003</c:v>
                </c:pt>
                <c:pt idx="35">
                  <c:v>40804.406000000003</c:v>
                </c:pt>
                <c:pt idx="36">
                  <c:v>41265.123</c:v>
                </c:pt>
                <c:pt idx="37">
                  <c:v>41686.565999999999</c:v>
                </c:pt>
                <c:pt idx="38">
                  <c:v>42086.667999999998</c:v>
                </c:pt>
                <c:pt idx="39">
                  <c:v>42491.199999999997</c:v>
                </c:pt>
                <c:pt idx="40">
                  <c:v>42918.415999999997</c:v>
                </c:pt>
                <c:pt idx="41">
                  <c:v>43373.148000000001</c:v>
                </c:pt>
                <c:pt idx="42">
                  <c:v>43848.222999999998</c:v>
                </c:pt>
                <c:pt idx="43">
                  <c:v>44335.036999999997</c:v>
                </c:pt>
                <c:pt idx="44">
                  <c:v>44820.07</c:v>
                </c:pt>
                <c:pt idx="45">
                  <c:v>45292.521000000001</c:v>
                </c:pt>
                <c:pt idx="46">
                  <c:v>45751.023000000001</c:v>
                </c:pt>
                <c:pt idx="47">
                  <c:v>46196.055999999997</c:v>
                </c:pt>
                <c:pt idx="48">
                  <c:v>46620.697999999997</c:v>
                </c:pt>
                <c:pt idx="49">
                  <c:v>47016.951999999997</c:v>
                </c:pt>
                <c:pt idx="50">
                  <c:v>47379.237000000001</c:v>
                </c:pt>
                <c:pt idx="51">
                  <c:v>47706.226000000002</c:v>
                </c:pt>
                <c:pt idx="52">
                  <c:v>47999.550999999999</c:v>
                </c:pt>
                <c:pt idx="53">
                  <c:v>48260.900999999998</c:v>
                </c:pt>
                <c:pt idx="54">
                  <c:v>48493.434000000001</c:v>
                </c:pt>
                <c:pt idx="55">
                  <c:v>48701.069000000003</c:v>
                </c:pt>
                <c:pt idx="56">
                  <c:v>48880.449000000001</c:v>
                </c:pt>
                <c:pt idx="57">
                  <c:v>49034.813000000002</c:v>
                </c:pt>
                <c:pt idx="58">
                  <c:v>49182.457999999999</c:v>
                </c:pt>
                <c:pt idx="59">
                  <c:v>49347.45</c:v>
                </c:pt>
                <c:pt idx="60">
                  <c:v>49545.637999999999</c:v>
                </c:pt>
                <c:pt idx="61">
                  <c:v>49786.152999999998</c:v>
                </c:pt>
                <c:pt idx="62">
                  <c:v>50060.639000000003</c:v>
                </c:pt>
                <c:pt idx="63">
                  <c:v>50345.72</c:v>
                </c:pt>
                <c:pt idx="64">
                  <c:v>50607.904000000002</c:v>
                </c:pt>
                <c:pt idx="65">
                  <c:v>50823.087</c:v>
                </c:pt>
                <c:pt idx="66">
                  <c:v>50983.446000000004</c:v>
                </c:pt>
                <c:pt idx="67">
                  <c:v>51096.408000000003</c:v>
                </c:pt>
                <c:pt idx="68">
                  <c:v>51171.7</c:v>
                </c:pt>
                <c:pt idx="69">
                  <c:v>51225.321000000004</c:v>
                </c:pt>
                <c:pt idx="70">
                  <c:v>51269.182999999997</c:v>
                </c:pt>
              </c:numCache>
            </c:numRef>
          </c:val>
        </c:ser>
        <c:axId val="86993152"/>
        <c:axId val="87154688"/>
      </c:barChart>
      <c:catAx>
        <c:axId val="86993152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7154688"/>
        <c:crosses val="autoZero"/>
        <c:auto val="1"/>
        <c:lblAlgn val="ctr"/>
        <c:lblOffset val="100"/>
        <c:tickMarkSkip val="12"/>
      </c:catAx>
      <c:valAx>
        <c:axId val="87154688"/>
        <c:scaling>
          <c:orientation val="minMax"/>
        </c:scaling>
        <c:axPos val="l"/>
        <c:majorGridlines/>
        <c:title>
          <c:tx>
            <c:strRef>
              <c:f>'09'!$E$4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6.5680956547098282E-2"/>
              <c:y val="0.1219940651745400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6993152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'10'!$A$2</c:f>
          <c:strCache>
            <c:ptCount val="1"/>
            <c:pt idx="0">
              <c:v>中国</c:v>
            </c:pt>
          </c:strCache>
        </c:strRef>
      </c:tx>
      <c:layout>
        <c:manualLayout>
          <c:xMode val="edge"/>
          <c:yMode val="edge"/>
          <c:x val="0.44045144356955385"/>
          <c:y val="8.972990197311622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180796150481191"/>
          <c:y val="0.20292819166834924"/>
          <c:w val="0.76049518810148764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'10'!$E$5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'10'!$D$6:$D$15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'10'!$E$6:$E$15</c:f>
              <c:numCache>
                <c:formatCode>#,##0_ </c:formatCode>
                <c:ptCount val="10"/>
                <c:pt idx="0">
                  <c:v>1376497.6329999999</c:v>
                </c:pt>
                <c:pt idx="1">
                  <c:v>1384206.4080000001</c:v>
                </c:pt>
                <c:pt idx="2">
                  <c:v>1391883.335</c:v>
                </c:pt>
                <c:pt idx="3">
                  <c:v>1399453.966</c:v>
                </c:pt>
                <c:pt idx="4">
                  <c:v>1406847.868</c:v>
                </c:pt>
                <c:pt idx="5">
                  <c:v>1414049.3529999999</c:v>
                </c:pt>
                <c:pt idx="6">
                  <c:v>1421021.794</c:v>
                </c:pt>
                <c:pt idx="7">
                  <c:v>1427647.7890000001</c:v>
                </c:pt>
                <c:pt idx="8">
                  <c:v>1433783.692</c:v>
                </c:pt>
                <c:pt idx="9">
                  <c:v>1439323.774</c:v>
                </c:pt>
              </c:numCache>
            </c:numRef>
          </c:val>
        </c:ser>
        <c:axId val="87025536"/>
        <c:axId val="87282432"/>
      </c:barChart>
      <c:catAx>
        <c:axId val="87025536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7282432"/>
        <c:crosses val="autoZero"/>
        <c:auto val="1"/>
        <c:lblAlgn val="ctr"/>
        <c:lblOffset val="100"/>
        <c:noMultiLvlLbl val="1"/>
      </c:catAx>
      <c:valAx>
        <c:axId val="87282432"/>
        <c:scaling>
          <c:orientation val="minMax"/>
        </c:scaling>
        <c:axPos val="l"/>
        <c:majorGridlines/>
        <c:title>
          <c:tx>
            <c:strRef>
              <c:f>'10'!$E$4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3.888888888888889E-2"/>
              <c:y val="0.10917356484285619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702553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[A101_1.xlsx]01!ﾋﾟﾎﾞｯﾄﾃｰﾌﾞﾙ1</c:name>
    <c:fmtId val="1"/>
  </c:pivotSource>
  <c:chart>
    <c:title>
      <c:tx>
        <c:strRef>
          <c:f>'01'!$A$2</c:f>
          <c:strCache>
            <c:ptCount val="1"/>
            <c:pt idx="0">
              <c:v>世界</c:v>
            </c:pt>
          </c:strCache>
        </c:strRef>
      </c:tx>
      <c:layout>
        <c:manualLayout>
          <c:xMode val="edge"/>
          <c:yMode val="edge"/>
          <c:x val="0.44712066905615405"/>
          <c:y val="9.4069499357680955E-2"/>
        </c:manualLayout>
      </c:layout>
      <c:overlay val="1"/>
      <c:txPr>
        <a:bodyPr/>
        <a:lstStyle/>
        <a:p>
          <a:pPr>
            <a:defRPr sz="105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5625829029435898"/>
          <c:y val="0.22424513332845974"/>
          <c:w val="0.74854777561406971"/>
          <c:h val="0.57000448609423504"/>
        </c:manualLayout>
      </c:layout>
      <c:barChart>
        <c:barDir val="col"/>
        <c:grouping val="clustered"/>
        <c:ser>
          <c:idx val="0"/>
          <c:order val="0"/>
          <c:tx>
            <c:strRef>
              <c:f>'01'!$E$4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'01'!$E$4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'01'!$E$4</c:f>
              <c:numCache>
                <c:formatCode>#,##0_ </c:formatCode>
                <c:ptCount val="71"/>
                <c:pt idx="0">
                  <c:v>2536431.0180000002</c:v>
                </c:pt>
                <c:pt idx="1">
                  <c:v>2584034.227</c:v>
                </c:pt>
                <c:pt idx="2">
                  <c:v>2630861.69</c:v>
                </c:pt>
                <c:pt idx="3">
                  <c:v>2677609.0610000002</c:v>
                </c:pt>
                <c:pt idx="4">
                  <c:v>2724846.7540000002</c:v>
                </c:pt>
                <c:pt idx="5">
                  <c:v>2773019.915</c:v>
                </c:pt>
                <c:pt idx="6">
                  <c:v>2822443.2540000002</c:v>
                </c:pt>
                <c:pt idx="7">
                  <c:v>2873306.0580000002</c:v>
                </c:pt>
                <c:pt idx="8">
                  <c:v>2925686.68</c:v>
                </c:pt>
                <c:pt idx="9">
                  <c:v>2979576.1469999999</c:v>
                </c:pt>
                <c:pt idx="10">
                  <c:v>3034949.7149999999</c:v>
                </c:pt>
                <c:pt idx="11">
                  <c:v>3091843.5129999998</c:v>
                </c:pt>
                <c:pt idx="12">
                  <c:v>3150420.7609999999</c:v>
                </c:pt>
                <c:pt idx="13">
                  <c:v>3211000.946</c:v>
                </c:pt>
                <c:pt idx="14">
                  <c:v>3273978.2719999999</c:v>
                </c:pt>
                <c:pt idx="15">
                  <c:v>3339583.51</c:v>
                </c:pt>
                <c:pt idx="16">
                  <c:v>3407922.6310000001</c:v>
                </c:pt>
                <c:pt idx="17">
                  <c:v>3478770.1039999998</c:v>
                </c:pt>
                <c:pt idx="18">
                  <c:v>3551599.4360000002</c:v>
                </c:pt>
                <c:pt idx="19">
                  <c:v>3625680.9649999999</c:v>
                </c:pt>
                <c:pt idx="20">
                  <c:v>3700437.0419999999</c:v>
                </c:pt>
                <c:pt idx="21">
                  <c:v>3775760.03</c:v>
                </c:pt>
                <c:pt idx="22">
                  <c:v>3851650.588</c:v>
                </c:pt>
                <c:pt idx="23">
                  <c:v>3927780.5189999999</c:v>
                </c:pt>
                <c:pt idx="24">
                  <c:v>4003794.1779999998</c:v>
                </c:pt>
                <c:pt idx="25">
                  <c:v>4079480.4739999999</c:v>
                </c:pt>
                <c:pt idx="26">
                  <c:v>4154666.827</c:v>
                </c:pt>
                <c:pt idx="27">
                  <c:v>4229505.9189999998</c:v>
                </c:pt>
                <c:pt idx="28">
                  <c:v>4304533.5990000004</c:v>
                </c:pt>
                <c:pt idx="29">
                  <c:v>4380506.1849999996</c:v>
                </c:pt>
                <c:pt idx="30">
                  <c:v>4458003.466</c:v>
                </c:pt>
                <c:pt idx="31">
                  <c:v>4536996.6189999999</c:v>
                </c:pt>
                <c:pt idx="32">
                  <c:v>4617386.5259999996</c:v>
                </c:pt>
                <c:pt idx="33">
                  <c:v>4699569.1869999999</c:v>
                </c:pt>
                <c:pt idx="34">
                  <c:v>4784011.517</c:v>
                </c:pt>
                <c:pt idx="35">
                  <c:v>4870921.6660000002</c:v>
                </c:pt>
                <c:pt idx="36">
                  <c:v>4960568</c:v>
                </c:pt>
                <c:pt idx="37">
                  <c:v>5052521.9979999997</c:v>
                </c:pt>
                <c:pt idx="38">
                  <c:v>5145425.9939999999</c:v>
                </c:pt>
                <c:pt idx="39">
                  <c:v>5237441.4340000004</c:v>
                </c:pt>
                <c:pt idx="40">
                  <c:v>5327231.0410000104</c:v>
                </c:pt>
                <c:pt idx="41">
                  <c:v>5414289.3830000004</c:v>
                </c:pt>
                <c:pt idx="42">
                  <c:v>5498919.8930000002</c:v>
                </c:pt>
                <c:pt idx="43">
                  <c:v>5581597.5980000002</c:v>
                </c:pt>
                <c:pt idx="44">
                  <c:v>5663150.4280000003</c:v>
                </c:pt>
                <c:pt idx="45">
                  <c:v>5744212.9299999997</c:v>
                </c:pt>
                <c:pt idx="46">
                  <c:v>5824891.9310000101</c:v>
                </c:pt>
                <c:pt idx="47">
                  <c:v>5905045.6469999999</c:v>
                </c:pt>
                <c:pt idx="48">
                  <c:v>5984794.0750000002</c:v>
                </c:pt>
                <c:pt idx="49">
                  <c:v>6064239.0330000101</c:v>
                </c:pt>
                <c:pt idx="50">
                  <c:v>6143493.8059999999</c:v>
                </c:pt>
                <c:pt idx="51">
                  <c:v>6222626.5310000004</c:v>
                </c:pt>
                <c:pt idx="52">
                  <c:v>6301773.17199999</c:v>
                </c:pt>
                <c:pt idx="53">
                  <c:v>6381185.1409999998</c:v>
                </c:pt>
                <c:pt idx="54">
                  <c:v>6461159.3909999998</c:v>
                </c:pt>
                <c:pt idx="55">
                  <c:v>6541906.9560000002</c:v>
                </c:pt>
                <c:pt idx="56">
                  <c:v>6623517.9170000004</c:v>
                </c:pt>
                <c:pt idx="57">
                  <c:v>6705946.6430000002</c:v>
                </c:pt>
                <c:pt idx="58">
                  <c:v>6789088.6720000003</c:v>
                </c:pt>
                <c:pt idx="59">
                  <c:v>6872766.9879999999</c:v>
                </c:pt>
                <c:pt idx="60">
                  <c:v>6956823.5880000005</c:v>
                </c:pt>
                <c:pt idx="61">
                  <c:v>7041194.1679999903</c:v>
                </c:pt>
                <c:pt idx="62">
                  <c:v>7125827.9570000004</c:v>
                </c:pt>
                <c:pt idx="63">
                  <c:v>7210582.0410000002</c:v>
                </c:pt>
                <c:pt idx="64">
                  <c:v>7295290.7589999996</c:v>
                </c:pt>
                <c:pt idx="65">
                  <c:v>7379796.9670000002</c:v>
                </c:pt>
                <c:pt idx="66">
                  <c:v>7464021.9340000004</c:v>
                </c:pt>
                <c:pt idx="67">
                  <c:v>7547858.9000000004</c:v>
                </c:pt>
                <c:pt idx="68">
                  <c:v>7631091.1129999999</c:v>
                </c:pt>
                <c:pt idx="69">
                  <c:v>7713468.2050000103</c:v>
                </c:pt>
                <c:pt idx="70">
                  <c:v>7794798.7290000003</c:v>
                </c:pt>
              </c:numCache>
            </c:numRef>
          </c:val>
        </c:ser>
        <c:axId val="82905344"/>
        <c:axId val="82939904"/>
      </c:barChart>
      <c:catAx>
        <c:axId val="8290534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2939904"/>
        <c:crosses val="autoZero"/>
        <c:auto val="1"/>
        <c:lblAlgn val="ctr"/>
        <c:lblOffset val="100"/>
      </c:catAx>
      <c:valAx>
        <c:axId val="82939904"/>
        <c:scaling>
          <c:orientation val="minMax"/>
        </c:scaling>
        <c:axPos val="l"/>
        <c:majorGridlines/>
        <c:title>
          <c:tx>
            <c:strRef>
              <c:f>'01'!$E$4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5.3733525244828585E-2"/>
              <c:y val="0.12156671285873104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2905344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[A101_1.xlsx]10!ﾋﾟﾎﾞｯﾄﾃｰﾌﾞﾙ1</c:name>
    <c:fmtId val="19"/>
  </c:pivotSource>
  <c:chart>
    <c:title>
      <c:tx>
        <c:strRef>
          <c:f>'10'!$A$2</c:f>
          <c:strCache>
            <c:ptCount val="1"/>
            <c:pt idx="0">
              <c:v>中国</c:v>
            </c:pt>
          </c:strCache>
        </c:strRef>
      </c:tx>
      <c:layout>
        <c:manualLayout>
          <c:xMode val="edge"/>
          <c:yMode val="edge"/>
          <c:x val="0.44780157856611974"/>
          <c:y val="8.615381832301452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431085899208834"/>
          <c:y val="0.18751102361848621"/>
          <c:w val="0.74854777561406971"/>
          <c:h val="0.60670119710843984"/>
        </c:manualLayout>
      </c:layout>
      <c:barChart>
        <c:barDir val="col"/>
        <c:grouping val="clustered"/>
        <c:ser>
          <c:idx val="0"/>
          <c:order val="0"/>
          <c:tx>
            <c:strRef>
              <c:f>'10'!$E$4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'10'!$E$4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'10'!$E$4</c:f>
              <c:numCache>
                <c:formatCode>#,##0_ </c:formatCode>
                <c:ptCount val="71"/>
                <c:pt idx="0">
                  <c:v>554419.26899999997</c:v>
                </c:pt>
                <c:pt idx="1">
                  <c:v>569909.10800000001</c:v>
                </c:pt>
                <c:pt idx="2">
                  <c:v>582576.49699999997</c:v>
                </c:pt>
                <c:pt idx="3">
                  <c:v>593365.88199999998</c:v>
                </c:pt>
                <c:pt idx="4">
                  <c:v>603052.31599999999</c:v>
                </c:pt>
                <c:pt idx="5">
                  <c:v>612241.55200000003</c:v>
                </c:pt>
                <c:pt idx="6">
                  <c:v>621363.23300000001</c:v>
                </c:pt>
                <c:pt idx="7">
                  <c:v>630677.64800000004</c:v>
                </c:pt>
                <c:pt idx="8">
                  <c:v>640295.777</c:v>
                </c:pt>
                <c:pt idx="9">
                  <c:v>650212.73100000003</c:v>
                </c:pt>
                <c:pt idx="10">
                  <c:v>660408.054</c:v>
                </c:pt>
                <c:pt idx="11">
                  <c:v>670952.701</c:v>
                </c:pt>
                <c:pt idx="12">
                  <c:v>682102.65399999998</c:v>
                </c:pt>
                <c:pt idx="13">
                  <c:v>694339.08400000003</c:v>
                </c:pt>
                <c:pt idx="14">
                  <c:v>708254.60199999996</c:v>
                </c:pt>
                <c:pt idx="15">
                  <c:v>724218.97</c:v>
                </c:pt>
                <c:pt idx="16">
                  <c:v>742414.88699999999</c:v>
                </c:pt>
                <c:pt idx="17">
                  <c:v>762581.17599999998</c:v>
                </c:pt>
                <c:pt idx="18">
                  <c:v>784074.71499999997</c:v>
                </c:pt>
                <c:pt idx="19">
                  <c:v>805985.94099999999</c:v>
                </c:pt>
                <c:pt idx="20">
                  <c:v>827601.38500000001</c:v>
                </c:pt>
                <c:pt idx="21">
                  <c:v>848759.70900000003</c:v>
                </c:pt>
                <c:pt idx="22">
                  <c:v>869485.96200000006</c:v>
                </c:pt>
                <c:pt idx="23">
                  <c:v>889485.36800000002</c:v>
                </c:pt>
                <c:pt idx="24">
                  <c:v>908464.20600000001</c:v>
                </c:pt>
                <c:pt idx="25">
                  <c:v>926240.88899999997</c:v>
                </c:pt>
                <c:pt idx="26">
                  <c:v>942685.41200000001</c:v>
                </c:pt>
                <c:pt idx="27">
                  <c:v>957891.27099999995</c:v>
                </c:pt>
                <c:pt idx="28">
                  <c:v>972205.44099999999</c:v>
                </c:pt>
                <c:pt idx="29">
                  <c:v>986132.21400000004</c:v>
                </c:pt>
                <c:pt idx="30">
                  <c:v>1000089.228</c:v>
                </c:pt>
                <c:pt idx="31">
                  <c:v>1014022.211</c:v>
                </c:pt>
                <c:pt idx="32">
                  <c:v>1027948.9889999999</c:v>
                </c:pt>
                <c:pt idx="33">
                  <c:v>1042431.401</c:v>
                </c:pt>
                <c:pt idx="34">
                  <c:v>1058171.973</c:v>
                </c:pt>
                <c:pt idx="35">
                  <c:v>1075589.3629999999</c:v>
                </c:pt>
                <c:pt idx="36">
                  <c:v>1095014.1059999999</c:v>
                </c:pt>
                <c:pt idx="37">
                  <c:v>1116095.4750000001</c:v>
                </c:pt>
                <c:pt idx="38">
                  <c:v>1137724.2339999999</c:v>
                </c:pt>
                <c:pt idx="39">
                  <c:v>1158357.3929999999</c:v>
                </c:pt>
                <c:pt idx="40">
                  <c:v>1176883.6810000001</c:v>
                </c:pt>
                <c:pt idx="41">
                  <c:v>1192897.277</c:v>
                </c:pt>
                <c:pt idx="42">
                  <c:v>1206711.243</c:v>
                </c:pt>
                <c:pt idx="43">
                  <c:v>1218817.0589999999</c:v>
                </c:pt>
                <c:pt idx="44">
                  <c:v>1230020.0260000001</c:v>
                </c:pt>
                <c:pt idx="45">
                  <c:v>1240920.5390000001</c:v>
                </c:pt>
                <c:pt idx="46">
                  <c:v>1251636.1780000001</c:v>
                </c:pt>
                <c:pt idx="47">
                  <c:v>1261996.017</c:v>
                </c:pt>
                <c:pt idx="48">
                  <c:v>1271982.3489999999</c:v>
                </c:pt>
                <c:pt idx="49">
                  <c:v>1281514.8330000001</c:v>
                </c:pt>
                <c:pt idx="50">
                  <c:v>1290550.767</c:v>
                </c:pt>
                <c:pt idx="51">
                  <c:v>1299129.747</c:v>
                </c:pt>
                <c:pt idx="52">
                  <c:v>1307352.2560000001</c:v>
                </c:pt>
                <c:pt idx="53">
                  <c:v>1315303.5220000001</c:v>
                </c:pt>
                <c:pt idx="54">
                  <c:v>1323084.639</c:v>
                </c:pt>
                <c:pt idx="55">
                  <c:v>1330776.3799999999</c:v>
                </c:pt>
                <c:pt idx="56">
                  <c:v>1338408.6440000001</c:v>
                </c:pt>
                <c:pt idx="57">
                  <c:v>1345993.8910000001</c:v>
                </c:pt>
                <c:pt idx="58">
                  <c:v>1353569.48</c:v>
                </c:pt>
                <c:pt idx="59">
                  <c:v>1361169.41</c:v>
                </c:pt>
                <c:pt idx="60">
                  <c:v>1368810.6040000001</c:v>
                </c:pt>
                <c:pt idx="61">
                  <c:v>1376497.6329999999</c:v>
                </c:pt>
                <c:pt idx="62">
                  <c:v>1384206.4080000001</c:v>
                </c:pt>
                <c:pt idx="63">
                  <c:v>1391883.335</c:v>
                </c:pt>
                <c:pt idx="64">
                  <c:v>1399453.966</c:v>
                </c:pt>
                <c:pt idx="65">
                  <c:v>1406847.868</c:v>
                </c:pt>
                <c:pt idx="66">
                  <c:v>1414049.3529999999</c:v>
                </c:pt>
                <c:pt idx="67">
                  <c:v>1421021.794</c:v>
                </c:pt>
                <c:pt idx="68">
                  <c:v>1427647.7890000001</c:v>
                </c:pt>
                <c:pt idx="69">
                  <c:v>1433783.692</c:v>
                </c:pt>
                <c:pt idx="70">
                  <c:v>1439323.774</c:v>
                </c:pt>
              </c:numCache>
            </c:numRef>
          </c:val>
        </c:ser>
        <c:axId val="87296640"/>
        <c:axId val="87320064"/>
      </c:barChart>
      <c:catAx>
        <c:axId val="87296640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7320064"/>
        <c:crosses val="autoZero"/>
        <c:auto val="1"/>
        <c:lblAlgn val="ctr"/>
        <c:lblOffset val="100"/>
        <c:tickMarkSkip val="12"/>
      </c:catAx>
      <c:valAx>
        <c:axId val="87320064"/>
        <c:scaling>
          <c:orientation val="minMax"/>
        </c:scaling>
        <c:axPos val="l"/>
        <c:majorGridlines/>
        <c:title>
          <c:tx>
            <c:strRef>
              <c:f>'10'!$E$4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5.8512497765736672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729664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'11'!$A$2</c:f>
          <c:strCache>
            <c:ptCount val="1"/>
            <c:pt idx="0">
              <c:v>ネパール</c:v>
            </c:pt>
          </c:strCache>
        </c:strRef>
      </c:tx>
      <c:layout>
        <c:manualLayout>
          <c:xMode val="edge"/>
          <c:yMode val="edge"/>
          <c:x val="0.44017366579177608"/>
          <c:y val="8.5442881940076973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903018372703525"/>
          <c:y val="0.20713340544891953"/>
          <c:w val="0.76049518810148764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'11'!$E$5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'11'!$D$6:$D$15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'11'!$E$6:$E$15</c:f>
              <c:numCache>
                <c:formatCode>#,##0_ </c:formatCode>
                <c:ptCount val="10"/>
                <c:pt idx="0">
                  <c:v>27041.22</c:v>
                </c:pt>
                <c:pt idx="1">
                  <c:v>26989.16</c:v>
                </c:pt>
                <c:pt idx="2">
                  <c:v>26916.794999999998</c:v>
                </c:pt>
                <c:pt idx="3">
                  <c:v>26905.982</c:v>
                </c:pt>
                <c:pt idx="4">
                  <c:v>27015.032999999999</c:v>
                </c:pt>
                <c:pt idx="5">
                  <c:v>27263.43</c:v>
                </c:pt>
                <c:pt idx="6">
                  <c:v>27632.682000000001</c:v>
                </c:pt>
                <c:pt idx="7">
                  <c:v>28095.712</c:v>
                </c:pt>
                <c:pt idx="8">
                  <c:v>28608.715</c:v>
                </c:pt>
                <c:pt idx="9">
                  <c:v>29136.808000000001</c:v>
                </c:pt>
              </c:numCache>
            </c:numRef>
          </c:val>
        </c:ser>
        <c:axId val="88611840"/>
        <c:axId val="88615936"/>
      </c:barChart>
      <c:catAx>
        <c:axId val="88611840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8615936"/>
        <c:crosses val="autoZero"/>
        <c:auto val="1"/>
        <c:lblAlgn val="ctr"/>
        <c:lblOffset val="100"/>
        <c:noMultiLvlLbl val="1"/>
      </c:catAx>
      <c:valAx>
        <c:axId val="88615936"/>
        <c:scaling>
          <c:orientation val="minMax"/>
        </c:scaling>
        <c:axPos val="l"/>
        <c:majorGridlines/>
        <c:title>
          <c:tx>
            <c:strRef>
              <c:f>'11'!$E$4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7222222222222332E-2"/>
              <c:y val="0.1049000605693519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861184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[A101_1.xlsx]11!ﾋﾟﾎﾞｯﾄﾃｰﾌﾞﾙ1</c:name>
    <c:fmtId val="21"/>
  </c:pivotSource>
  <c:chart>
    <c:title>
      <c:tx>
        <c:strRef>
          <c:f>'11'!$A$2</c:f>
          <c:strCache>
            <c:ptCount val="1"/>
            <c:pt idx="0">
              <c:v>ネパール</c:v>
            </c:pt>
          </c:strCache>
        </c:strRef>
      </c:tx>
      <c:layout>
        <c:manualLayout>
          <c:xMode val="edge"/>
          <c:yMode val="edge"/>
          <c:x val="0.44136802792124247"/>
          <c:y val="8.615381832301452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431085899208834"/>
          <c:y val="0.19571614917305921"/>
          <c:w val="0.76527417943724751"/>
          <c:h val="0.59029094599928833"/>
        </c:manualLayout>
      </c:layout>
      <c:barChart>
        <c:barDir val="col"/>
        <c:grouping val="clustered"/>
        <c:ser>
          <c:idx val="0"/>
          <c:order val="0"/>
          <c:tx>
            <c:strRef>
              <c:f>'11'!$E$4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'11'!$E$4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'11'!$E$4</c:f>
              <c:numCache>
                <c:formatCode>#,##0_ </c:formatCode>
                <c:ptCount val="71"/>
                <c:pt idx="0">
                  <c:v>8483.3220000000001</c:v>
                </c:pt>
                <c:pt idx="1">
                  <c:v>8663.6020000000008</c:v>
                </c:pt>
                <c:pt idx="2">
                  <c:v>8834.6980000000003</c:v>
                </c:pt>
                <c:pt idx="3">
                  <c:v>8999.1939999999995</c:v>
                </c:pt>
                <c:pt idx="4">
                  <c:v>9159.32</c:v>
                </c:pt>
                <c:pt idx="5">
                  <c:v>9316.9159999999993</c:v>
                </c:pt>
                <c:pt idx="6">
                  <c:v>9473.4110000000001</c:v>
                </c:pt>
                <c:pt idx="7">
                  <c:v>9629.8649999999998</c:v>
                </c:pt>
                <c:pt idx="8">
                  <c:v>9786.9760000000006</c:v>
                </c:pt>
                <c:pt idx="9">
                  <c:v>9945.2129999999997</c:v>
                </c:pt>
                <c:pt idx="10">
                  <c:v>10105.06</c:v>
                </c:pt>
                <c:pt idx="11">
                  <c:v>10267.26</c:v>
                </c:pt>
                <c:pt idx="12">
                  <c:v>10433.147000000001</c:v>
                </c:pt>
                <c:pt idx="13">
                  <c:v>10604.62</c:v>
                </c:pt>
                <c:pt idx="14">
                  <c:v>10783.958000000001</c:v>
                </c:pt>
                <c:pt idx="15">
                  <c:v>10972.912</c:v>
                </c:pt>
                <c:pt idx="16">
                  <c:v>11172.53</c:v>
                </c:pt>
                <c:pt idx="17">
                  <c:v>11382.965</c:v>
                </c:pt>
                <c:pt idx="18">
                  <c:v>11603.921</c:v>
                </c:pt>
                <c:pt idx="19">
                  <c:v>11834.656999999999</c:v>
                </c:pt>
                <c:pt idx="20">
                  <c:v>12074.628000000001</c:v>
                </c:pt>
                <c:pt idx="21">
                  <c:v>12323.984</c:v>
                </c:pt>
                <c:pt idx="22">
                  <c:v>12583.142</c:v>
                </c:pt>
                <c:pt idx="23">
                  <c:v>12852.205</c:v>
                </c:pt>
                <c:pt idx="24">
                  <c:v>13131.26</c:v>
                </c:pt>
                <c:pt idx="25">
                  <c:v>13420.367</c:v>
                </c:pt>
                <c:pt idx="26">
                  <c:v>13719.466</c:v>
                </c:pt>
                <c:pt idx="27">
                  <c:v>14028.535</c:v>
                </c:pt>
                <c:pt idx="28">
                  <c:v>14347.653</c:v>
                </c:pt>
                <c:pt idx="29">
                  <c:v>14676.932000000001</c:v>
                </c:pt>
                <c:pt idx="30">
                  <c:v>15016.407999999999</c:v>
                </c:pt>
                <c:pt idx="31">
                  <c:v>15367.228999999999</c:v>
                </c:pt>
                <c:pt idx="32">
                  <c:v>15729.431</c:v>
                </c:pt>
                <c:pt idx="33">
                  <c:v>16100.623</c:v>
                </c:pt>
                <c:pt idx="34">
                  <c:v>16477.488000000001</c:v>
                </c:pt>
                <c:pt idx="35">
                  <c:v>16858.314999999999</c:v>
                </c:pt>
                <c:pt idx="36">
                  <c:v>17239.677</c:v>
                </c:pt>
                <c:pt idx="37">
                  <c:v>17623.697</c:v>
                </c:pt>
                <c:pt idx="38">
                  <c:v>18020.755000000001</c:v>
                </c:pt>
                <c:pt idx="39">
                  <c:v>18445.021000000001</c:v>
                </c:pt>
                <c:pt idx="40">
                  <c:v>18905.48</c:v>
                </c:pt>
                <c:pt idx="41">
                  <c:v>19405.506000000001</c:v>
                </c:pt>
                <c:pt idx="42">
                  <c:v>19938.322</c:v>
                </c:pt>
                <c:pt idx="43">
                  <c:v>20489.973000000002</c:v>
                </c:pt>
                <c:pt idx="44">
                  <c:v>21040.899000000001</c:v>
                </c:pt>
                <c:pt idx="45">
                  <c:v>21576.074000000001</c:v>
                </c:pt>
                <c:pt idx="46">
                  <c:v>22090.351999999999</c:v>
                </c:pt>
                <c:pt idx="47">
                  <c:v>22584.772000000001</c:v>
                </c:pt>
                <c:pt idx="48">
                  <c:v>23057.875</c:v>
                </c:pt>
                <c:pt idx="49">
                  <c:v>23509.971000000001</c:v>
                </c:pt>
                <c:pt idx="50">
                  <c:v>23941.098999999998</c:v>
                </c:pt>
                <c:pt idx="51">
                  <c:v>24347.113000000001</c:v>
                </c:pt>
                <c:pt idx="52">
                  <c:v>24725.625</c:v>
                </c:pt>
                <c:pt idx="53">
                  <c:v>25080.880000000001</c:v>
                </c:pt>
                <c:pt idx="54">
                  <c:v>25419.337</c:v>
                </c:pt>
                <c:pt idx="55">
                  <c:v>25744.5</c:v>
                </c:pt>
                <c:pt idx="56">
                  <c:v>26066.687000000002</c:v>
                </c:pt>
                <c:pt idx="57">
                  <c:v>26382.585999999999</c:v>
                </c:pt>
                <c:pt idx="58">
                  <c:v>26666.580999999998</c:v>
                </c:pt>
                <c:pt idx="59">
                  <c:v>26883.530999999999</c:v>
                </c:pt>
                <c:pt idx="60">
                  <c:v>27013.206999999999</c:v>
                </c:pt>
                <c:pt idx="61">
                  <c:v>27041.22</c:v>
                </c:pt>
                <c:pt idx="62">
                  <c:v>26989.16</c:v>
                </c:pt>
                <c:pt idx="63">
                  <c:v>26916.794999999998</c:v>
                </c:pt>
                <c:pt idx="64">
                  <c:v>26905.982</c:v>
                </c:pt>
                <c:pt idx="65">
                  <c:v>27015.032999999999</c:v>
                </c:pt>
                <c:pt idx="66">
                  <c:v>27263.43</c:v>
                </c:pt>
                <c:pt idx="67">
                  <c:v>27632.682000000001</c:v>
                </c:pt>
                <c:pt idx="68">
                  <c:v>28095.712</c:v>
                </c:pt>
                <c:pt idx="69">
                  <c:v>28608.715</c:v>
                </c:pt>
                <c:pt idx="70">
                  <c:v>29136.808000000001</c:v>
                </c:pt>
              </c:numCache>
            </c:numRef>
          </c:val>
        </c:ser>
        <c:axId val="88818048"/>
        <c:axId val="88830336"/>
      </c:barChart>
      <c:catAx>
        <c:axId val="88818048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8830336"/>
        <c:crosses val="autoZero"/>
        <c:auto val="1"/>
        <c:lblAlgn val="ctr"/>
        <c:lblOffset val="100"/>
        <c:tickMarkSkip val="12"/>
      </c:catAx>
      <c:valAx>
        <c:axId val="88830336"/>
        <c:scaling>
          <c:orientation val="minMax"/>
        </c:scaling>
        <c:axPos val="l"/>
        <c:majorGridlines/>
        <c:title>
          <c:tx>
            <c:strRef>
              <c:f>'11'!$E$4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5.8512497765736672E-2"/>
              <c:y val="9.3276125733535026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881804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'12'!$A$2</c:f>
          <c:strCache>
            <c:ptCount val="1"/>
            <c:pt idx="0">
              <c:v>パキスタン</c:v>
            </c:pt>
          </c:strCache>
        </c:strRef>
      </c:tx>
      <c:layout>
        <c:manualLayout>
          <c:xMode val="edge"/>
          <c:yMode val="edge"/>
          <c:x val="0.43856255468066635"/>
          <c:y val="8.547008547008547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644685039370154"/>
          <c:y val="0.20562266777355603"/>
          <c:w val="0.76049518810148764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'12'!$E$5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'12'!$D$6:$D$15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'12'!$E$6:$E$15</c:f>
              <c:numCache>
                <c:formatCode>#,##0_ </c:formatCode>
                <c:ptCount val="10"/>
                <c:pt idx="0">
                  <c:v>183340.16800000001</c:v>
                </c:pt>
                <c:pt idx="1">
                  <c:v>187280.125</c:v>
                </c:pt>
                <c:pt idx="2">
                  <c:v>191260.799</c:v>
                </c:pt>
                <c:pt idx="3">
                  <c:v>195305.01199999999</c:v>
                </c:pt>
                <c:pt idx="4">
                  <c:v>199426.95300000001</c:v>
                </c:pt>
                <c:pt idx="5">
                  <c:v>203631.356</c:v>
                </c:pt>
                <c:pt idx="6">
                  <c:v>207906.21</c:v>
                </c:pt>
                <c:pt idx="7">
                  <c:v>212228.288</c:v>
                </c:pt>
                <c:pt idx="8">
                  <c:v>216565.31700000001</c:v>
                </c:pt>
                <c:pt idx="9">
                  <c:v>220892.33100000001</c:v>
                </c:pt>
              </c:numCache>
            </c:numRef>
          </c:val>
        </c:ser>
        <c:axId val="88680704"/>
        <c:axId val="88693760"/>
      </c:barChart>
      <c:catAx>
        <c:axId val="88680704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8693760"/>
        <c:crosses val="autoZero"/>
        <c:auto val="1"/>
        <c:lblAlgn val="ctr"/>
        <c:lblOffset val="100"/>
        <c:noMultiLvlLbl val="1"/>
      </c:catAx>
      <c:valAx>
        <c:axId val="88693760"/>
        <c:scaling>
          <c:orientation val="minMax"/>
        </c:scaling>
        <c:axPos val="l"/>
        <c:majorGridlines/>
        <c:title>
          <c:tx>
            <c:strRef>
              <c:f>'12'!$E$4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0.05"/>
              <c:y val="0.1134470691163599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8680704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[A101_1.xlsx]12!ﾋﾟﾎﾞｯﾄﾃｰﾌﾞﾙ1</c:name>
    <c:fmtId val="23"/>
  </c:pivotSource>
  <c:chart>
    <c:title>
      <c:tx>
        <c:strRef>
          <c:f>'12'!$A$2</c:f>
          <c:strCache>
            <c:ptCount val="1"/>
            <c:pt idx="0">
              <c:v>パキスタン</c:v>
            </c:pt>
          </c:strCache>
        </c:strRef>
      </c:tx>
      <c:layout>
        <c:manualLayout>
          <c:xMode val="edge"/>
          <c:yMode val="edge"/>
          <c:x val="0.44237161215063181"/>
          <c:y val="8.615381832301452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714240021072641"/>
          <c:y val="0.19571614917305921"/>
          <c:w val="0.76049518810148764"/>
          <c:h val="0.59439350877657648"/>
        </c:manualLayout>
      </c:layout>
      <c:barChart>
        <c:barDir val="col"/>
        <c:grouping val="clustered"/>
        <c:ser>
          <c:idx val="0"/>
          <c:order val="0"/>
          <c:tx>
            <c:strRef>
              <c:f>'12'!$E$4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'12'!$E$4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'12'!$E$4</c:f>
              <c:numCache>
                <c:formatCode>#,##0_ </c:formatCode>
                <c:ptCount val="71"/>
                <c:pt idx="0">
                  <c:v>37542.370000000003</c:v>
                </c:pt>
                <c:pt idx="1">
                  <c:v>37992.883999999998</c:v>
                </c:pt>
                <c:pt idx="2">
                  <c:v>38516.514000000003</c:v>
                </c:pt>
                <c:pt idx="3">
                  <c:v>39109.089999999997</c:v>
                </c:pt>
                <c:pt idx="4">
                  <c:v>39767.169000000002</c:v>
                </c:pt>
                <c:pt idx="5">
                  <c:v>40488.031999999999</c:v>
                </c:pt>
                <c:pt idx="6">
                  <c:v>41269.720999999998</c:v>
                </c:pt>
                <c:pt idx="7">
                  <c:v>42111.010999999999</c:v>
                </c:pt>
                <c:pt idx="8">
                  <c:v>43011.324000000001</c:v>
                </c:pt>
                <c:pt idx="9">
                  <c:v>43970.559999999998</c:v>
                </c:pt>
                <c:pt idx="10">
                  <c:v>44988.69</c:v>
                </c:pt>
                <c:pt idx="11">
                  <c:v>46065.228999999999</c:v>
                </c:pt>
                <c:pt idx="12">
                  <c:v>47198.885999999999</c:v>
                </c:pt>
                <c:pt idx="13">
                  <c:v>48387.292999999998</c:v>
                </c:pt>
                <c:pt idx="14">
                  <c:v>49627.623</c:v>
                </c:pt>
                <c:pt idx="15">
                  <c:v>50917.974999999999</c:v>
                </c:pt>
                <c:pt idx="16">
                  <c:v>52260.182999999997</c:v>
                </c:pt>
                <c:pt idx="17">
                  <c:v>53655.783000000003</c:v>
                </c:pt>
                <c:pt idx="18">
                  <c:v>55102.69</c:v>
                </c:pt>
                <c:pt idx="19">
                  <c:v>56598.148000000001</c:v>
                </c:pt>
                <c:pt idx="20">
                  <c:v>58142.061999999998</c:v>
                </c:pt>
                <c:pt idx="21">
                  <c:v>59734.478999999999</c:v>
                </c:pt>
                <c:pt idx="22">
                  <c:v>61381.982000000004</c:v>
                </c:pt>
                <c:pt idx="23">
                  <c:v>63099.404000000002</c:v>
                </c:pt>
                <c:pt idx="24">
                  <c:v>64905.995999999999</c:v>
                </c:pt>
                <c:pt idx="25">
                  <c:v>66816.875</c:v>
                </c:pt>
                <c:pt idx="26">
                  <c:v>68834.323999999993</c:v>
                </c:pt>
                <c:pt idx="27">
                  <c:v>70958.168000000005</c:v>
                </c:pt>
                <c:pt idx="28">
                  <c:v>73197.254000000001</c:v>
                </c:pt>
                <c:pt idx="29">
                  <c:v>75561.127999999997</c:v>
                </c:pt>
                <c:pt idx="30">
                  <c:v>78054.346000000005</c:v>
                </c:pt>
                <c:pt idx="31">
                  <c:v>80680.460999999996</c:v>
                </c:pt>
                <c:pt idx="32">
                  <c:v>83431.596999999994</c:v>
                </c:pt>
                <c:pt idx="33">
                  <c:v>86285.936000000002</c:v>
                </c:pt>
                <c:pt idx="34">
                  <c:v>89213.707999999999</c:v>
                </c:pt>
                <c:pt idx="35">
                  <c:v>92191.505000000005</c:v>
                </c:pt>
                <c:pt idx="36">
                  <c:v>95215.375</c:v>
                </c:pt>
                <c:pt idx="37">
                  <c:v>98285.762000000002</c:v>
                </c:pt>
                <c:pt idx="38">
                  <c:v>101389.603</c:v>
                </c:pt>
                <c:pt idx="39">
                  <c:v>104512.874</c:v>
                </c:pt>
                <c:pt idx="40">
                  <c:v>107647.91800000001</c:v>
                </c:pt>
                <c:pt idx="41">
                  <c:v>110778.655</c:v>
                </c:pt>
                <c:pt idx="42">
                  <c:v>113911.126</c:v>
                </c:pt>
                <c:pt idx="43">
                  <c:v>117086.68</c:v>
                </c:pt>
                <c:pt idx="44">
                  <c:v>120362.764</c:v>
                </c:pt>
                <c:pt idx="45">
                  <c:v>123776.83500000001</c:v>
                </c:pt>
                <c:pt idx="46">
                  <c:v>127349.29300000001</c:v>
                </c:pt>
                <c:pt idx="47">
                  <c:v>131057.432</c:v>
                </c:pt>
                <c:pt idx="48">
                  <c:v>134843.23300000001</c:v>
                </c:pt>
                <c:pt idx="49">
                  <c:v>138624.625</c:v>
                </c:pt>
                <c:pt idx="50">
                  <c:v>142343.58300000001</c:v>
                </c:pt>
                <c:pt idx="51">
                  <c:v>145978.408</c:v>
                </c:pt>
                <c:pt idx="52">
                  <c:v>149549.69500000001</c:v>
                </c:pt>
                <c:pt idx="53">
                  <c:v>153093.37100000001</c:v>
                </c:pt>
                <c:pt idx="54">
                  <c:v>156664.698</c:v>
                </c:pt>
                <c:pt idx="55">
                  <c:v>160304.00700000001</c:v>
                </c:pt>
                <c:pt idx="56">
                  <c:v>164022.62599999999</c:v>
                </c:pt>
                <c:pt idx="57">
                  <c:v>167808.106</c:v>
                </c:pt>
                <c:pt idx="58">
                  <c:v>171648.984</c:v>
                </c:pt>
                <c:pt idx="59">
                  <c:v>175525.61</c:v>
                </c:pt>
                <c:pt idx="60">
                  <c:v>179424.64300000001</c:v>
                </c:pt>
                <c:pt idx="61">
                  <c:v>183340.16800000001</c:v>
                </c:pt>
                <c:pt idx="62">
                  <c:v>187280.125</c:v>
                </c:pt>
                <c:pt idx="63">
                  <c:v>191260.799</c:v>
                </c:pt>
                <c:pt idx="64">
                  <c:v>195305.01199999999</c:v>
                </c:pt>
                <c:pt idx="65">
                  <c:v>199426.95300000001</c:v>
                </c:pt>
                <c:pt idx="66">
                  <c:v>203631.356</c:v>
                </c:pt>
                <c:pt idx="67">
                  <c:v>207906.21</c:v>
                </c:pt>
                <c:pt idx="68">
                  <c:v>212228.288</c:v>
                </c:pt>
                <c:pt idx="69">
                  <c:v>216565.31700000001</c:v>
                </c:pt>
                <c:pt idx="70">
                  <c:v>220892.33100000001</c:v>
                </c:pt>
              </c:numCache>
            </c:numRef>
          </c:val>
        </c:ser>
        <c:axId val="90069248"/>
        <c:axId val="90071040"/>
      </c:barChart>
      <c:catAx>
        <c:axId val="90069248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90071040"/>
        <c:crosses val="autoZero"/>
        <c:auto val="1"/>
        <c:lblAlgn val="ctr"/>
        <c:lblOffset val="100"/>
        <c:tickMarkSkip val="12"/>
      </c:catAx>
      <c:valAx>
        <c:axId val="90071040"/>
        <c:scaling>
          <c:orientation val="minMax"/>
        </c:scaling>
        <c:axPos val="l"/>
        <c:majorGridlines/>
        <c:title>
          <c:tx>
            <c:strRef>
              <c:f>'12'!$E$4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5.1344038984374264E-2"/>
              <c:y val="7.2763311847103593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006924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'13'!$A$2</c:f>
          <c:strCache>
            <c:ptCount val="1"/>
            <c:pt idx="0">
              <c:v>バングラデシュ</c:v>
            </c:pt>
          </c:strCache>
        </c:strRef>
      </c:tx>
      <c:layout>
        <c:manualLayout>
          <c:xMode val="edge"/>
          <c:yMode val="edge"/>
          <c:x val="0.44179855643044619"/>
          <c:y val="9.4017094017094044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7087751531058529"/>
          <c:y val="0.20720169594185342"/>
          <c:w val="0.77438407699037914"/>
          <c:h val="0.56670132579581411"/>
        </c:manualLayout>
      </c:layout>
      <c:barChart>
        <c:barDir val="col"/>
        <c:grouping val="clustered"/>
        <c:ser>
          <c:idx val="0"/>
          <c:order val="0"/>
          <c:tx>
            <c:strRef>
              <c:f>'13'!$E$5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'13'!$D$6:$D$15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'13'!$E$6:$E$15</c:f>
              <c:numCache>
                <c:formatCode>#,##0_ </c:formatCode>
                <c:ptCount val="10"/>
                <c:pt idx="0">
                  <c:v>149273.13399999999</c:v>
                </c:pt>
                <c:pt idx="1">
                  <c:v>151005.73300000001</c:v>
                </c:pt>
                <c:pt idx="2">
                  <c:v>152761.413</c:v>
                </c:pt>
                <c:pt idx="3">
                  <c:v>154517.38500000001</c:v>
                </c:pt>
                <c:pt idx="4">
                  <c:v>156256.28700000001</c:v>
                </c:pt>
                <c:pt idx="5">
                  <c:v>157977.15100000001</c:v>
                </c:pt>
                <c:pt idx="6">
                  <c:v>159685.421</c:v>
                </c:pt>
                <c:pt idx="7">
                  <c:v>161376.71299999999</c:v>
                </c:pt>
                <c:pt idx="8">
                  <c:v>163046.17300000001</c:v>
                </c:pt>
                <c:pt idx="9">
                  <c:v>164689.383</c:v>
                </c:pt>
              </c:numCache>
            </c:numRef>
          </c:val>
        </c:ser>
        <c:axId val="90109056"/>
        <c:axId val="90210304"/>
      </c:barChart>
      <c:catAx>
        <c:axId val="90109056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90210304"/>
        <c:crosses val="autoZero"/>
        <c:auto val="1"/>
        <c:lblAlgn val="ctr"/>
        <c:lblOffset val="100"/>
        <c:noMultiLvlLbl val="1"/>
      </c:catAx>
      <c:valAx>
        <c:axId val="90210304"/>
        <c:scaling>
          <c:orientation val="minMax"/>
        </c:scaling>
        <c:axPos val="l"/>
        <c:majorGridlines/>
        <c:title>
          <c:tx>
            <c:strRef>
              <c:f>'13'!$E$4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3.333333333333334E-2"/>
              <c:y val="0.10917356484285619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010905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[A101_1.xlsx]13!ﾋﾟﾎﾞｯﾄﾃｰﾌﾞﾙ1</c:name>
    <c:fmtId val="25"/>
  </c:pivotSource>
  <c:chart>
    <c:title>
      <c:tx>
        <c:strRef>
          <c:f>'13'!$A$2</c:f>
          <c:strCache>
            <c:ptCount val="1"/>
            <c:pt idx="0">
              <c:v>バングラデシュ</c:v>
            </c:pt>
          </c:strCache>
        </c:strRef>
      </c:tx>
      <c:layout>
        <c:manualLayout>
          <c:xMode val="edge"/>
          <c:yMode val="edge"/>
          <c:x val="0.4451552695697984"/>
          <c:y val="8.6153818323014525E-2"/>
        </c:manualLayout>
      </c:layout>
      <c:overlay val="1"/>
      <c:txPr>
        <a:bodyPr/>
        <a:lstStyle/>
        <a:p>
          <a:pPr>
            <a:defRPr sz="105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221243849895163"/>
          <c:y val="0.18340844969105091"/>
          <c:w val="0.77961109699997444"/>
          <c:h val="0.64373816670290429"/>
        </c:manualLayout>
      </c:layout>
      <c:barChart>
        <c:barDir val="col"/>
        <c:grouping val="clustered"/>
        <c:ser>
          <c:idx val="0"/>
          <c:order val="0"/>
          <c:tx>
            <c:strRef>
              <c:f>'13'!$E$4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'13'!$E$4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'13'!$E$4</c:f>
              <c:numCache>
                <c:formatCode>#,##0_ </c:formatCode>
                <c:ptCount val="71"/>
                <c:pt idx="0">
                  <c:v>37894.671000000002</c:v>
                </c:pt>
                <c:pt idx="1">
                  <c:v>38706.398999999998</c:v>
                </c:pt>
                <c:pt idx="2">
                  <c:v>39489.860999999997</c:v>
                </c:pt>
                <c:pt idx="3">
                  <c:v>40292.411</c:v>
                </c:pt>
                <c:pt idx="4">
                  <c:v>41149.83</c:v>
                </c:pt>
                <c:pt idx="5">
                  <c:v>42086.305</c:v>
                </c:pt>
                <c:pt idx="6">
                  <c:v>43113.921999999999</c:v>
                </c:pt>
                <c:pt idx="7">
                  <c:v>44233.216999999997</c:v>
                </c:pt>
                <c:pt idx="8">
                  <c:v>45434.542000000001</c:v>
                </c:pt>
                <c:pt idx="9">
                  <c:v>46700.569000000003</c:v>
                </c:pt>
                <c:pt idx="10">
                  <c:v>48013.504999999997</c:v>
                </c:pt>
                <c:pt idx="11">
                  <c:v>49362.834000000003</c:v>
                </c:pt>
                <c:pt idx="12">
                  <c:v>50752.15</c:v>
                </c:pt>
                <c:pt idx="13">
                  <c:v>52202.008000000002</c:v>
                </c:pt>
                <c:pt idx="14">
                  <c:v>53741.720999999998</c:v>
                </c:pt>
                <c:pt idx="15">
                  <c:v>55385.114000000001</c:v>
                </c:pt>
                <c:pt idx="16">
                  <c:v>57157.650999999998</c:v>
                </c:pt>
                <c:pt idx="17">
                  <c:v>59034.25</c:v>
                </c:pt>
                <c:pt idx="18">
                  <c:v>60918.451999999997</c:v>
                </c:pt>
                <c:pt idx="19">
                  <c:v>62679.764999999999</c:v>
                </c:pt>
                <c:pt idx="20">
                  <c:v>64232.485999999997</c:v>
                </c:pt>
                <c:pt idx="21">
                  <c:v>65531.635000000002</c:v>
                </c:pt>
                <c:pt idx="22">
                  <c:v>66625.706000000006</c:v>
                </c:pt>
                <c:pt idx="23">
                  <c:v>67637.540999999997</c:v>
                </c:pt>
                <c:pt idx="24">
                  <c:v>68742.221999999994</c:v>
                </c:pt>
                <c:pt idx="25">
                  <c:v>70066.31</c:v>
                </c:pt>
                <c:pt idx="26">
                  <c:v>71652.385999999999</c:v>
                </c:pt>
                <c:pt idx="27">
                  <c:v>73463.592999999993</c:v>
                </c:pt>
                <c:pt idx="28">
                  <c:v>75450.032999999996</c:v>
                </c:pt>
                <c:pt idx="29">
                  <c:v>77529.039999999994</c:v>
                </c:pt>
                <c:pt idx="30">
                  <c:v>79639.498000000007</c:v>
                </c:pt>
                <c:pt idx="31">
                  <c:v>81767.516000000003</c:v>
                </c:pt>
                <c:pt idx="32">
                  <c:v>83932.131999999998</c:v>
                </c:pt>
                <c:pt idx="33">
                  <c:v>86142.49</c:v>
                </c:pt>
                <c:pt idx="34">
                  <c:v>88416.528999999995</c:v>
                </c:pt>
                <c:pt idx="35">
                  <c:v>90764.18</c:v>
                </c:pt>
                <c:pt idx="36">
                  <c:v>93187.592999999993</c:v>
                </c:pt>
                <c:pt idx="37">
                  <c:v>95671.159</c:v>
                </c:pt>
                <c:pt idx="38">
                  <c:v>98186.35</c:v>
                </c:pt>
                <c:pt idx="39">
                  <c:v>100695.496</c:v>
                </c:pt>
                <c:pt idx="40">
                  <c:v>103171.95699999999</c:v>
                </c:pt>
                <c:pt idx="41">
                  <c:v>105599.125</c:v>
                </c:pt>
                <c:pt idx="42">
                  <c:v>107983.708</c:v>
                </c:pt>
                <c:pt idx="43">
                  <c:v>110350.641</c:v>
                </c:pt>
                <c:pt idx="44">
                  <c:v>112737.68399999999</c:v>
                </c:pt>
                <c:pt idx="45">
                  <c:v>115169.933</c:v>
                </c:pt>
                <c:pt idx="46">
                  <c:v>117649.927</c:v>
                </c:pt>
                <c:pt idx="47">
                  <c:v>120160.571</c:v>
                </c:pt>
                <c:pt idx="48">
                  <c:v>122682.818</c:v>
                </c:pt>
                <c:pt idx="49">
                  <c:v>125189.655</c:v>
                </c:pt>
                <c:pt idx="50">
                  <c:v>127657.86199999999</c:v>
                </c:pt>
                <c:pt idx="51">
                  <c:v>130088.709</c:v>
                </c:pt>
                <c:pt idx="52">
                  <c:v>132478.07699999999</c:v>
                </c:pt>
                <c:pt idx="53">
                  <c:v>134791.598</c:v>
                </c:pt>
                <c:pt idx="54">
                  <c:v>136986.429</c:v>
                </c:pt>
                <c:pt idx="55">
                  <c:v>139035.505</c:v>
                </c:pt>
                <c:pt idx="56">
                  <c:v>140921.15400000001</c:v>
                </c:pt>
                <c:pt idx="57">
                  <c:v>142660.38099999999</c:v>
                </c:pt>
                <c:pt idx="58">
                  <c:v>144304.16399999999</c:v>
                </c:pt>
                <c:pt idx="59">
                  <c:v>145924.79500000001</c:v>
                </c:pt>
                <c:pt idx="60">
                  <c:v>147575.43299999999</c:v>
                </c:pt>
                <c:pt idx="61">
                  <c:v>149273.13399999999</c:v>
                </c:pt>
                <c:pt idx="62">
                  <c:v>151005.73300000001</c:v>
                </c:pt>
                <c:pt idx="63">
                  <c:v>152761.413</c:v>
                </c:pt>
                <c:pt idx="64">
                  <c:v>154517.38500000001</c:v>
                </c:pt>
                <c:pt idx="65">
                  <c:v>156256.28700000001</c:v>
                </c:pt>
                <c:pt idx="66">
                  <c:v>157977.15100000001</c:v>
                </c:pt>
                <c:pt idx="67">
                  <c:v>159685.421</c:v>
                </c:pt>
                <c:pt idx="68">
                  <c:v>161376.71299999999</c:v>
                </c:pt>
                <c:pt idx="69">
                  <c:v>163046.17300000001</c:v>
                </c:pt>
                <c:pt idx="70">
                  <c:v>164689.383</c:v>
                </c:pt>
              </c:numCache>
            </c:numRef>
          </c:val>
        </c:ser>
        <c:axId val="90113152"/>
        <c:axId val="90131072"/>
      </c:barChart>
      <c:catAx>
        <c:axId val="90113152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90131072"/>
        <c:crosses val="autoZero"/>
        <c:auto val="1"/>
        <c:lblAlgn val="ctr"/>
        <c:lblOffset val="100"/>
        <c:tickMarkSkip val="12"/>
      </c:catAx>
      <c:valAx>
        <c:axId val="90131072"/>
        <c:scaling>
          <c:orientation val="minMax"/>
        </c:scaling>
        <c:axPos val="l"/>
        <c:majorGridlines/>
        <c:title>
          <c:tx>
            <c:strRef>
              <c:f>'13'!$E$4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8954552723920269E-2"/>
              <c:y val="9.7378688510821404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0113152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'14'!$A$2</c:f>
          <c:strCache>
            <c:ptCount val="1"/>
            <c:pt idx="0">
              <c:v>東ティモール</c:v>
            </c:pt>
          </c:strCache>
        </c:strRef>
      </c:tx>
      <c:layout>
        <c:manualLayout>
          <c:xMode val="edge"/>
          <c:yMode val="edge"/>
          <c:x val="0.43406933508311468"/>
          <c:y val="8.974358974358973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6809973753280927"/>
          <c:y val="0.20720169594185342"/>
          <c:w val="0.76882852143482383"/>
          <c:h val="0.56670132579581389"/>
        </c:manualLayout>
      </c:layout>
      <c:barChart>
        <c:barDir val="col"/>
        <c:grouping val="clustered"/>
        <c:ser>
          <c:idx val="0"/>
          <c:order val="0"/>
          <c:tx>
            <c:strRef>
              <c:f>'14'!$E$5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'14'!$D$6:$D$15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'14'!$E$6:$E$15</c:f>
              <c:numCache>
                <c:formatCode>#,##0_ </c:formatCode>
                <c:ptCount val="10"/>
                <c:pt idx="0">
                  <c:v>1113.154</c:v>
                </c:pt>
                <c:pt idx="1">
                  <c:v>1133.002</c:v>
                </c:pt>
                <c:pt idx="2">
                  <c:v>1153.288</c:v>
                </c:pt>
                <c:pt idx="3">
                  <c:v>1174.3330000000001</c:v>
                </c:pt>
                <c:pt idx="4">
                  <c:v>1196.2940000000001</c:v>
                </c:pt>
                <c:pt idx="5">
                  <c:v>1219.289</c:v>
                </c:pt>
                <c:pt idx="6">
                  <c:v>1243.26</c:v>
                </c:pt>
                <c:pt idx="7">
                  <c:v>1267.9749999999999</c:v>
                </c:pt>
                <c:pt idx="8">
                  <c:v>1293.1199999999999</c:v>
                </c:pt>
                <c:pt idx="9">
                  <c:v>1318.442</c:v>
                </c:pt>
              </c:numCache>
            </c:numRef>
          </c:val>
        </c:ser>
        <c:axId val="90154880"/>
        <c:axId val="90156416"/>
      </c:barChart>
      <c:catAx>
        <c:axId val="90154880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90156416"/>
        <c:crosses val="autoZero"/>
        <c:auto val="1"/>
        <c:lblAlgn val="ctr"/>
        <c:lblOffset val="100"/>
        <c:noMultiLvlLbl val="1"/>
      </c:catAx>
      <c:valAx>
        <c:axId val="90156416"/>
        <c:scaling>
          <c:orientation val="minMax"/>
        </c:scaling>
        <c:axPos val="l"/>
        <c:majorGridlines/>
        <c:title>
          <c:tx>
            <c:strRef>
              <c:f>'14'!$E$4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1666666666666664E-2"/>
              <c:y val="0.1049000605693519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015488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[A101_1.xlsx]14!ﾋﾟﾎﾞｯﾄﾃｰﾌﾞﾙ1</c:name>
    <c:fmtId val="27"/>
  </c:pivotSource>
  <c:chart>
    <c:title>
      <c:tx>
        <c:strRef>
          <c:f>'14'!$A$2</c:f>
          <c:strCache>
            <c:ptCount val="1"/>
            <c:pt idx="0">
              <c:v>東ティモール</c:v>
            </c:pt>
          </c:strCache>
        </c:strRef>
      </c:tx>
      <c:layout>
        <c:manualLayout>
          <c:xMode val="edge"/>
          <c:yMode val="edge"/>
          <c:x val="0.42898446833930992"/>
          <c:y val="8.20512555457280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504397971758905"/>
          <c:y val="0.18340844969105091"/>
          <c:w val="0.77722161073952056"/>
          <c:h val="0.63550771669494965"/>
        </c:manualLayout>
      </c:layout>
      <c:barChart>
        <c:barDir val="col"/>
        <c:grouping val="clustered"/>
        <c:ser>
          <c:idx val="0"/>
          <c:order val="0"/>
          <c:tx>
            <c:strRef>
              <c:f>'14'!$E$4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'14'!$E$4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'14'!$E$4</c:f>
              <c:numCache>
                <c:formatCode>#,##0_ </c:formatCode>
                <c:ptCount val="71"/>
                <c:pt idx="0">
                  <c:v>414.75400000000002</c:v>
                </c:pt>
                <c:pt idx="1">
                  <c:v>418.68400000000003</c:v>
                </c:pt>
                <c:pt idx="2">
                  <c:v>423.12</c:v>
                </c:pt>
                <c:pt idx="3">
                  <c:v>428.04700000000003</c:v>
                </c:pt>
                <c:pt idx="4">
                  <c:v>433.416</c:v>
                </c:pt>
                <c:pt idx="5">
                  <c:v>439.22300000000001</c:v>
                </c:pt>
                <c:pt idx="6">
                  <c:v>445.44400000000002</c:v>
                </c:pt>
                <c:pt idx="7">
                  <c:v>452.08300000000003</c:v>
                </c:pt>
                <c:pt idx="8">
                  <c:v>459.15</c:v>
                </c:pt>
                <c:pt idx="9">
                  <c:v>466.62</c:v>
                </c:pt>
                <c:pt idx="10">
                  <c:v>474.53500000000003</c:v>
                </c:pt>
                <c:pt idx="11">
                  <c:v>482.85199999999998</c:v>
                </c:pt>
                <c:pt idx="12">
                  <c:v>491.57499999999999</c:v>
                </c:pt>
                <c:pt idx="13">
                  <c:v>500.65199999999999</c:v>
                </c:pt>
                <c:pt idx="14">
                  <c:v>510.03500000000003</c:v>
                </c:pt>
                <c:pt idx="15">
                  <c:v>519.67600000000004</c:v>
                </c:pt>
                <c:pt idx="16">
                  <c:v>529.32799999999997</c:v>
                </c:pt>
                <c:pt idx="17">
                  <c:v>538.90599999999995</c:v>
                </c:pt>
                <c:pt idx="18">
                  <c:v>548.81700000000001</c:v>
                </c:pt>
                <c:pt idx="19">
                  <c:v>559.62</c:v>
                </c:pt>
                <c:pt idx="20">
                  <c:v>571.56500000000005</c:v>
                </c:pt>
                <c:pt idx="21">
                  <c:v>585.25</c:v>
                </c:pt>
                <c:pt idx="22">
                  <c:v>600.18499999999995</c:v>
                </c:pt>
                <c:pt idx="23">
                  <c:v>614.26400000000001</c:v>
                </c:pt>
                <c:pt idx="24">
                  <c:v>624.56100000000004</c:v>
                </c:pt>
                <c:pt idx="25">
                  <c:v>629.22699999999998</c:v>
                </c:pt>
                <c:pt idx="26">
                  <c:v>627.255</c:v>
                </c:pt>
                <c:pt idx="27">
                  <c:v>619.81700000000001</c:v>
                </c:pt>
                <c:pt idx="28">
                  <c:v>610.048</c:v>
                </c:pt>
                <c:pt idx="29">
                  <c:v>602.36300000000006</c:v>
                </c:pt>
                <c:pt idx="30">
                  <c:v>599.90700000000004</c:v>
                </c:pt>
                <c:pt idx="31">
                  <c:v>603.83699999999999</c:v>
                </c:pt>
                <c:pt idx="32">
                  <c:v>613.23299999999995</c:v>
                </c:pt>
                <c:pt idx="33">
                  <c:v>626.67700000000002</c:v>
                </c:pt>
                <c:pt idx="34">
                  <c:v>641.84500000000003</c:v>
                </c:pt>
                <c:pt idx="35">
                  <c:v>657.06100000000004</c:v>
                </c:pt>
                <c:pt idx="36">
                  <c:v>671.74699999999996</c:v>
                </c:pt>
                <c:pt idx="37">
                  <c:v>686.47500000000002</c:v>
                </c:pt>
                <c:pt idx="38">
                  <c:v>701.81200000000001</c:v>
                </c:pt>
                <c:pt idx="39">
                  <c:v>718.73599999999999</c:v>
                </c:pt>
                <c:pt idx="40">
                  <c:v>737.81399999999996</c:v>
                </c:pt>
                <c:pt idx="41">
                  <c:v>759.52599999999995</c:v>
                </c:pt>
                <c:pt idx="42">
                  <c:v>783.20399999999995</c:v>
                </c:pt>
                <c:pt idx="43">
                  <c:v>806.86699999999996</c:v>
                </c:pt>
                <c:pt idx="44">
                  <c:v>827.82799999999997</c:v>
                </c:pt>
                <c:pt idx="45">
                  <c:v>844.33299999999997</c:v>
                </c:pt>
                <c:pt idx="46">
                  <c:v>855.35799999999995</c:v>
                </c:pt>
                <c:pt idx="47">
                  <c:v>861.87</c:v>
                </c:pt>
                <c:pt idx="48">
                  <c:v>866.52300000000002</c:v>
                </c:pt>
                <c:pt idx="49">
                  <c:v>873.13800000000003</c:v>
                </c:pt>
                <c:pt idx="50">
                  <c:v>884.36599999999999</c:v>
                </c:pt>
                <c:pt idx="51">
                  <c:v>901.21400000000006</c:v>
                </c:pt>
                <c:pt idx="52">
                  <c:v>922.69899999999996</c:v>
                </c:pt>
                <c:pt idx="53">
                  <c:v>947.11</c:v>
                </c:pt>
                <c:pt idx="54">
                  <c:v>971.88900000000001</c:v>
                </c:pt>
                <c:pt idx="55">
                  <c:v>995.13</c:v>
                </c:pt>
                <c:pt idx="56">
                  <c:v>1016.437</c:v>
                </c:pt>
                <c:pt idx="57">
                  <c:v>1036.3879999999999</c:v>
                </c:pt>
                <c:pt idx="58">
                  <c:v>1055.4280000000001</c:v>
                </c:pt>
                <c:pt idx="59">
                  <c:v>1074.2860000000001</c:v>
                </c:pt>
                <c:pt idx="60">
                  <c:v>1093.5170000000001</c:v>
                </c:pt>
                <c:pt idx="61">
                  <c:v>1113.154</c:v>
                </c:pt>
                <c:pt idx="62">
                  <c:v>1133.002</c:v>
                </c:pt>
                <c:pt idx="63">
                  <c:v>1153.288</c:v>
                </c:pt>
                <c:pt idx="64">
                  <c:v>1174.3330000000001</c:v>
                </c:pt>
                <c:pt idx="65">
                  <c:v>1196.2940000000001</c:v>
                </c:pt>
                <c:pt idx="66">
                  <c:v>1219.289</c:v>
                </c:pt>
                <c:pt idx="67">
                  <c:v>1243.26</c:v>
                </c:pt>
                <c:pt idx="68">
                  <c:v>1267.9749999999999</c:v>
                </c:pt>
                <c:pt idx="69">
                  <c:v>1293.1199999999999</c:v>
                </c:pt>
                <c:pt idx="70">
                  <c:v>1318.442</c:v>
                </c:pt>
              </c:numCache>
            </c:numRef>
          </c:val>
        </c:ser>
        <c:axId val="90430464"/>
        <c:axId val="86819584"/>
      </c:barChart>
      <c:catAx>
        <c:axId val="9043046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6819584"/>
        <c:crosses val="autoZero"/>
        <c:auto val="1"/>
        <c:lblAlgn val="ctr"/>
        <c:lblOffset val="100"/>
        <c:tickMarkSkip val="12"/>
      </c:catAx>
      <c:valAx>
        <c:axId val="86819584"/>
        <c:scaling>
          <c:orientation val="minMax"/>
        </c:scaling>
        <c:axPos val="l"/>
        <c:majorGridlines/>
        <c:title>
          <c:tx>
            <c:strRef>
              <c:f>'14'!$E$4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8954552723920269E-2"/>
              <c:y val="9.7378688510821404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0430464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'15'!$A$2</c:f>
          <c:strCache>
            <c:ptCount val="1"/>
            <c:pt idx="0">
              <c:v>フィリピン</c:v>
            </c:pt>
          </c:strCache>
        </c:strRef>
      </c:tx>
      <c:layout>
        <c:manualLayout>
          <c:xMode val="edge"/>
          <c:yMode val="edge"/>
          <c:x val="0.43279855643044618"/>
          <c:y val="8.5442881940076973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264129483814587"/>
          <c:y val="0.21147520021535771"/>
          <c:w val="0.77716185476815713"/>
          <c:h val="0.55815431724880871"/>
        </c:manualLayout>
      </c:layout>
      <c:barChart>
        <c:barDir val="col"/>
        <c:grouping val="clustered"/>
        <c:ser>
          <c:idx val="0"/>
          <c:order val="0"/>
          <c:tx>
            <c:strRef>
              <c:f>'15'!$E$5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'15'!$D$6:$D$15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'15'!$E$6:$E$15</c:f>
              <c:numCache>
                <c:formatCode>#,##0_ </c:formatCode>
                <c:ptCount val="10"/>
                <c:pt idx="0">
                  <c:v>95570.048999999999</c:v>
                </c:pt>
                <c:pt idx="1">
                  <c:v>97212.638999999996</c:v>
                </c:pt>
                <c:pt idx="2">
                  <c:v>98871.558000000005</c:v>
                </c:pt>
                <c:pt idx="3">
                  <c:v>100513.137</c:v>
                </c:pt>
                <c:pt idx="4">
                  <c:v>102113.20600000001</c:v>
                </c:pt>
                <c:pt idx="5">
                  <c:v>103663.81200000001</c:v>
                </c:pt>
                <c:pt idx="6">
                  <c:v>105172.921</c:v>
                </c:pt>
                <c:pt idx="7">
                  <c:v>106651.394</c:v>
                </c:pt>
                <c:pt idx="8">
                  <c:v>108116.622</c:v>
                </c:pt>
                <c:pt idx="9">
                  <c:v>109581.08500000001</c:v>
                </c:pt>
              </c:numCache>
            </c:numRef>
          </c:val>
        </c:ser>
        <c:axId val="86831872"/>
        <c:axId val="86833408"/>
      </c:barChart>
      <c:catAx>
        <c:axId val="86831872"/>
        <c:scaling>
          <c:orientation val="minMax"/>
        </c:scaling>
        <c:axPos val="b"/>
        <c:numFmt formatCode="General" sourceLinked="1"/>
        <c:majorTickMark val="in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6833408"/>
        <c:crosses val="autoZero"/>
        <c:auto val="1"/>
        <c:lblAlgn val="ctr"/>
        <c:lblOffset val="100"/>
        <c:noMultiLvlLbl val="1"/>
      </c:catAx>
      <c:valAx>
        <c:axId val="86833408"/>
        <c:scaling>
          <c:orientation val="minMax"/>
        </c:scaling>
        <c:axPos val="l"/>
        <c:majorGridlines/>
        <c:title>
          <c:tx>
            <c:strRef>
              <c:f>'15'!$E$4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1666666666666664E-2"/>
              <c:y val="0.10917356484285619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6831872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'02'!$A$2</c:f>
          <c:strCache>
            <c:ptCount val="1"/>
            <c:pt idx="0">
              <c:v>日本</c:v>
            </c:pt>
          </c:strCache>
        </c:strRef>
      </c:tx>
      <c:layout>
        <c:manualLayout>
          <c:xMode val="edge"/>
          <c:yMode val="edge"/>
          <c:x val="0.44154155730533673"/>
          <c:y val="8.145766345123274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736351706036744"/>
          <c:y val="0.20243495286561849"/>
          <c:w val="0.74660629921260002"/>
          <c:h val="0.56645382349714324"/>
        </c:manualLayout>
      </c:layout>
      <c:barChart>
        <c:barDir val="col"/>
        <c:grouping val="clustered"/>
        <c:ser>
          <c:idx val="0"/>
          <c:order val="0"/>
          <c:tx>
            <c:strRef>
              <c:f>'02'!$E$5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'02'!$D$6:$D$15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'02'!$E$6:$E$15</c:f>
              <c:numCache>
                <c:formatCode>#,##0_ </c:formatCode>
                <c:ptCount val="10"/>
                <c:pt idx="0">
                  <c:v>128498.966</c:v>
                </c:pt>
                <c:pt idx="1">
                  <c:v>128423.571</c:v>
                </c:pt>
                <c:pt idx="2">
                  <c:v>128314.189</c:v>
                </c:pt>
                <c:pt idx="3">
                  <c:v>128168.63</c:v>
                </c:pt>
                <c:pt idx="4">
                  <c:v>127985.139</c:v>
                </c:pt>
                <c:pt idx="5">
                  <c:v>127763.26700000001</c:v>
                </c:pt>
                <c:pt idx="6">
                  <c:v>127502.728</c:v>
                </c:pt>
                <c:pt idx="7">
                  <c:v>127202.19</c:v>
                </c:pt>
                <c:pt idx="8">
                  <c:v>126860.299</c:v>
                </c:pt>
                <c:pt idx="9">
                  <c:v>126476.458</c:v>
                </c:pt>
              </c:numCache>
            </c:numRef>
          </c:val>
        </c:ser>
        <c:axId val="84739584"/>
        <c:axId val="84796928"/>
      </c:barChart>
      <c:catAx>
        <c:axId val="847395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84796928"/>
        <c:crosses val="autoZero"/>
        <c:auto val="1"/>
        <c:lblAlgn val="ctr"/>
        <c:lblOffset val="100"/>
        <c:noMultiLvlLbl val="1"/>
      </c:catAx>
      <c:valAx>
        <c:axId val="84796928"/>
        <c:scaling>
          <c:orientation val="minMax"/>
        </c:scaling>
        <c:axPos val="l"/>
        <c:majorGridlines/>
        <c:title>
          <c:tx>
            <c:strRef>
              <c:f>'02'!$E$4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0.05"/>
              <c:y val="0.1137493986885079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4739584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[A101_1.xlsx]15!ﾋﾟﾎﾞｯﾄﾃｰﾌﾞﾙ1</c:name>
    <c:fmtId val="29"/>
  </c:pivotSource>
  <c:chart>
    <c:title>
      <c:tx>
        <c:strRef>
          <c:f>'15'!$A$2</c:f>
          <c:strCache>
            <c:ptCount val="1"/>
            <c:pt idx="0">
              <c:v>フィリピン</c:v>
            </c:pt>
          </c:strCache>
        </c:strRef>
      </c:tx>
      <c:layout>
        <c:manualLayout>
          <c:xMode val="edge"/>
          <c:yMode val="edge"/>
          <c:x val="0.45175025164865146"/>
          <c:y val="9.025638110030087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953188647118078"/>
          <c:y val="0.19571621278759238"/>
          <c:w val="0.77244263821861137"/>
          <c:h val="0.61908472859443064"/>
        </c:manualLayout>
      </c:layout>
      <c:barChart>
        <c:barDir val="col"/>
        <c:grouping val="clustered"/>
        <c:ser>
          <c:idx val="0"/>
          <c:order val="0"/>
          <c:tx>
            <c:strRef>
              <c:f>'15'!$E$4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'15'!$E$4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'15'!$E$4</c:f>
              <c:numCache>
                <c:formatCode>#,##0_ </c:formatCode>
                <c:ptCount val="71"/>
                <c:pt idx="0">
                  <c:v>18580.483</c:v>
                </c:pt>
                <c:pt idx="1">
                  <c:v>19246.602999999999</c:v>
                </c:pt>
                <c:pt idx="2">
                  <c:v>19945.269</c:v>
                </c:pt>
                <c:pt idx="3">
                  <c:v>20669.608</c:v>
                </c:pt>
                <c:pt idx="4">
                  <c:v>21414.578000000001</c:v>
                </c:pt>
                <c:pt idx="5">
                  <c:v>22177.06</c:v>
                </c:pt>
                <c:pt idx="6">
                  <c:v>22955.907999999999</c:v>
                </c:pt>
                <c:pt idx="7">
                  <c:v>23751.87</c:v>
                </c:pt>
                <c:pt idx="8">
                  <c:v>24567.266</c:v>
                </c:pt>
                <c:pt idx="9">
                  <c:v>25405.530999999999</c:v>
                </c:pt>
                <c:pt idx="10">
                  <c:v>26269.741000000002</c:v>
                </c:pt>
                <c:pt idx="11">
                  <c:v>27161.052</c:v>
                </c:pt>
                <c:pt idx="12">
                  <c:v>28077.345000000001</c:v>
                </c:pt>
                <c:pt idx="13">
                  <c:v>29012.63</c:v>
                </c:pt>
                <c:pt idx="14">
                  <c:v>29958.687000000002</c:v>
                </c:pt>
                <c:pt idx="15">
                  <c:v>30909.996999999999</c:v>
                </c:pt>
                <c:pt idx="16">
                  <c:v>31864.174999999999</c:v>
                </c:pt>
                <c:pt idx="17">
                  <c:v>32823.97</c:v>
                </c:pt>
                <c:pt idx="18">
                  <c:v>33795.203000000001</c:v>
                </c:pt>
                <c:pt idx="19">
                  <c:v>34786.309000000001</c:v>
                </c:pt>
                <c:pt idx="20">
                  <c:v>35803.591</c:v>
                </c:pt>
                <c:pt idx="21">
                  <c:v>36849.678</c:v>
                </c:pt>
                <c:pt idx="22">
                  <c:v>37923.4</c:v>
                </c:pt>
                <c:pt idx="23">
                  <c:v>39022.758999999998</c:v>
                </c:pt>
                <c:pt idx="24">
                  <c:v>40144.25</c:v>
                </c:pt>
                <c:pt idx="25">
                  <c:v>41285.741000000002</c:v>
                </c:pt>
                <c:pt idx="26">
                  <c:v>42446.659</c:v>
                </c:pt>
                <c:pt idx="27">
                  <c:v>43629.415000000001</c:v>
                </c:pt>
                <c:pt idx="28">
                  <c:v>44838.485000000001</c:v>
                </c:pt>
                <c:pt idx="29">
                  <c:v>46079.843999999997</c:v>
                </c:pt>
                <c:pt idx="30">
                  <c:v>47357.741000000002</c:v>
                </c:pt>
                <c:pt idx="31">
                  <c:v>48672.830999999998</c:v>
                </c:pt>
                <c:pt idx="32">
                  <c:v>50023.563999999998</c:v>
                </c:pt>
                <c:pt idx="33">
                  <c:v>51408.91</c:v>
                </c:pt>
                <c:pt idx="34">
                  <c:v>52827.046999999999</c:v>
                </c:pt>
                <c:pt idx="35">
                  <c:v>54275.836000000003</c:v>
                </c:pt>
                <c:pt idx="36">
                  <c:v>55755.345999999998</c:v>
                </c:pt>
                <c:pt idx="37">
                  <c:v>57263.834999999999</c:v>
                </c:pt>
                <c:pt idx="38">
                  <c:v>58794.999000000003</c:v>
                </c:pt>
                <c:pt idx="39">
                  <c:v>60340.767999999996</c:v>
                </c:pt>
                <c:pt idx="40">
                  <c:v>61895.169000000002</c:v>
                </c:pt>
                <c:pt idx="41">
                  <c:v>63454.785000000003</c:v>
                </c:pt>
                <c:pt idx="42">
                  <c:v>65020.124000000003</c:v>
                </c:pt>
                <c:pt idx="43">
                  <c:v>66593.903999999995</c:v>
                </c:pt>
                <c:pt idx="44">
                  <c:v>68180.846000000005</c:v>
                </c:pt>
                <c:pt idx="45">
                  <c:v>69784.087</c:v>
                </c:pt>
                <c:pt idx="46">
                  <c:v>71401.743000000002</c:v>
                </c:pt>
                <c:pt idx="47">
                  <c:v>73030.879000000001</c:v>
                </c:pt>
                <c:pt idx="48">
                  <c:v>74672.009000000005</c:v>
                </c:pt>
                <c:pt idx="49">
                  <c:v>76325.926999999996</c:v>
                </c:pt>
                <c:pt idx="50">
                  <c:v>77991.756999999998</c:v>
                </c:pt>
                <c:pt idx="51">
                  <c:v>79672.869000000006</c:v>
                </c:pt>
                <c:pt idx="52">
                  <c:v>81365.259999999995</c:v>
                </c:pt>
                <c:pt idx="53">
                  <c:v>83051.97</c:v>
                </c:pt>
                <c:pt idx="54">
                  <c:v>84710.543999999994</c:v>
                </c:pt>
                <c:pt idx="55">
                  <c:v>86326.251000000004</c:v>
                </c:pt>
                <c:pt idx="56">
                  <c:v>87888.675000000003</c:v>
                </c:pt>
                <c:pt idx="57">
                  <c:v>89405.482000000004</c:v>
                </c:pt>
                <c:pt idx="58">
                  <c:v>90901.967000000004</c:v>
                </c:pt>
                <c:pt idx="59">
                  <c:v>92414.160999999993</c:v>
                </c:pt>
                <c:pt idx="60">
                  <c:v>93966.784</c:v>
                </c:pt>
                <c:pt idx="61">
                  <c:v>95570.048999999999</c:v>
                </c:pt>
                <c:pt idx="62">
                  <c:v>97212.638999999996</c:v>
                </c:pt>
                <c:pt idx="63">
                  <c:v>98871.558000000005</c:v>
                </c:pt>
                <c:pt idx="64">
                  <c:v>100513.137</c:v>
                </c:pt>
                <c:pt idx="65">
                  <c:v>102113.20600000001</c:v>
                </c:pt>
                <c:pt idx="66">
                  <c:v>103663.81200000001</c:v>
                </c:pt>
                <c:pt idx="67">
                  <c:v>105172.921</c:v>
                </c:pt>
                <c:pt idx="68">
                  <c:v>106651.394</c:v>
                </c:pt>
                <c:pt idx="69">
                  <c:v>108116.622</c:v>
                </c:pt>
                <c:pt idx="70">
                  <c:v>109581.08500000001</c:v>
                </c:pt>
              </c:numCache>
            </c:numRef>
          </c:val>
        </c:ser>
        <c:axId val="90323200"/>
        <c:axId val="90329088"/>
      </c:barChart>
      <c:catAx>
        <c:axId val="90323200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90329088"/>
        <c:crosses val="autoZero"/>
        <c:auto val="1"/>
        <c:lblAlgn val="ctr"/>
        <c:lblOffset val="100"/>
        <c:tickMarkSkip val="12"/>
      </c:catAx>
      <c:valAx>
        <c:axId val="90329088"/>
        <c:scaling>
          <c:orientation val="minMax"/>
        </c:scaling>
        <c:axPos val="l"/>
        <c:majorGridlines/>
        <c:title>
          <c:tx>
            <c:strRef>
              <c:f>'15'!$E$4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6565066463466268E-2"/>
              <c:y val="0.10968637684268109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032320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'16'!$A$2</c:f>
          <c:strCache>
            <c:ptCount val="1"/>
            <c:pt idx="0">
              <c:v>ブータン</c:v>
            </c:pt>
          </c:strCache>
        </c:strRef>
      </c:tx>
      <c:layout>
        <c:manualLayout>
          <c:xMode val="edge"/>
          <c:yMode val="edge"/>
          <c:x val="0.4385693350831148"/>
          <c:y val="8.1196581196581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986351706036746"/>
          <c:y val="0.19010767884783633"/>
          <c:w val="0.76049518810148764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'16'!$E$5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'16'!$D$6:$D$15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'16'!$E$6:$E$15</c:f>
              <c:numCache>
                <c:formatCode>#,##0_ </c:formatCode>
                <c:ptCount val="10"/>
                <c:pt idx="0">
                  <c:v>693.29700000000003</c:v>
                </c:pt>
                <c:pt idx="1">
                  <c:v>701.58199999999999</c:v>
                </c:pt>
                <c:pt idx="2">
                  <c:v>710.23500000000001</c:v>
                </c:pt>
                <c:pt idx="3">
                  <c:v>719.053</c:v>
                </c:pt>
                <c:pt idx="4">
                  <c:v>727.88499999999999</c:v>
                </c:pt>
                <c:pt idx="5">
                  <c:v>736.70600000000002</c:v>
                </c:pt>
                <c:pt idx="6">
                  <c:v>745.56299999999999</c:v>
                </c:pt>
                <c:pt idx="7">
                  <c:v>754.39599999999996</c:v>
                </c:pt>
                <c:pt idx="8">
                  <c:v>763.09400000000005</c:v>
                </c:pt>
                <c:pt idx="9">
                  <c:v>771.61199999999997</c:v>
                </c:pt>
              </c:numCache>
            </c:numRef>
          </c:val>
        </c:ser>
        <c:axId val="90628096"/>
        <c:axId val="90629632"/>
      </c:barChart>
      <c:catAx>
        <c:axId val="90628096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90629632"/>
        <c:crosses val="autoZero"/>
        <c:auto val="1"/>
        <c:lblAlgn val="ctr"/>
        <c:lblOffset val="100"/>
        <c:noMultiLvlLbl val="1"/>
      </c:catAx>
      <c:valAx>
        <c:axId val="90629632"/>
        <c:scaling>
          <c:orientation val="minMax"/>
        </c:scaling>
        <c:axPos val="l"/>
        <c:majorGridlines/>
        <c:title>
          <c:tx>
            <c:strRef>
              <c:f>'16'!$E$4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1666666666666664E-2"/>
              <c:y val="9.2079547748839224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062809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[A101_1.xlsx]16!ﾋﾟﾎﾞｯﾄﾃｰﾌﾞﾙ1</c:name>
    <c:fmtId val="31"/>
  </c:pivotSource>
  <c:chart>
    <c:title>
      <c:tx>
        <c:strRef>
          <c:f>'16'!$A$2</c:f>
          <c:strCache>
            <c:ptCount val="1"/>
            <c:pt idx="0">
              <c:v>ブータン</c:v>
            </c:pt>
          </c:strCache>
        </c:strRef>
      </c:tx>
      <c:layout>
        <c:manualLayout>
          <c:xMode val="edge"/>
          <c:yMode val="edge"/>
          <c:x val="0.44237744475488988"/>
          <c:y val="8.615381832301452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5147931777345044"/>
          <c:y val="0.19571614917305921"/>
          <c:w val="0.77244263821861292"/>
          <c:h val="0.59029094599928833"/>
        </c:manualLayout>
      </c:layout>
      <c:barChart>
        <c:barDir val="col"/>
        <c:grouping val="clustered"/>
        <c:ser>
          <c:idx val="0"/>
          <c:order val="0"/>
          <c:tx>
            <c:strRef>
              <c:f>'16'!$E$4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'16'!$E$4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'16'!$E$4</c:f>
              <c:numCache>
                <c:formatCode>#,##0_ </c:formatCode>
                <c:ptCount val="71"/>
                <c:pt idx="0">
                  <c:v>176.79599999999999</c:v>
                </c:pt>
                <c:pt idx="1">
                  <c:v>180.81299999999999</c:v>
                </c:pt>
                <c:pt idx="2">
                  <c:v>184.75899999999999</c:v>
                </c:pt>
                <c:pt idx="3">
                  <c:v>188.78299999999999</c:v>
                </c:pt>
                <c:pt idx="4">
                  <c:v>193.006</c:v>
                </c:pt>
                <c:pt idx="5">
                  <c:v>197.458</c:v>
                </c:pt>
                <c:pt idx="6">
                  <c:v>202.19399999999999</c:v>
                </c:pt>
                <c:pt idx="7">
                  <c:v>207.197</c:v>
                </c:pt>
                <c:pt idx="8">
                  <c:v>212.42400000000001</c:v>
                </c:pt>
                <c:pt idx="9">
                  <c:v>217.80799999999999</c:v>
                </c:pt>
                <c:pt idx="10">
                  <c:v>223.28399999999999</c:v>
                </c:pt>
                <c:pt idx="11">
                  <c:v>228.84899999999999</c:v>
                </c:pt>
                <c:pt idx="12">
                  <c:v>234.55199999999999</c:v>
                </c:pt>
                <c:pt idx="13">
                  <c:v>240.529</c:v>
                </c:pt>
                <c:pt idx="14">
                  <c:v>246.96100000000001</c:v>
                </c:pt>
                <c:pt idx="15">
                  <c:v>253.99299999999999</c:v>
                </c:pt>
                <c:pt idx="16">
                  <c:v>261.66399999999999</c:v>
                </c:pt>
                <c:pt idx="17">
                  <c:v>269.94400000000002</c:v>
                </c:pt>
                <c:pt idx="18">
                  <c:v>278.73099999999999</c:v>
                </c:pt>
                <c:pt idx="19">
                  <c:v>287.88600000000002</c:v>
                </c:pt>
                <c:pt idx="20">
                  <c:v>297.30700000000002</c:v>
                </c:pt>
                <c:pt idx="21">
                  <c:v>306.95699999999999</c:v>
                </c:pt>
                <c:pt idx="22">
                  <c:v>316.822</c:v>
                </c:pt>
                <c:pt idx="23">
                  <c:v>326.98599999999999</c:v>
                </c:pt>
                <c:pt idx="24">
                  <c:v>337.49099999999999</c:v>
                </c:pt>
                <c:pt idx="25">
                  <c:v>348.39499999999998</c:v>
                </c:pt>
                <c:pt idx="26">
                  <c:v>359.721</c:v>
                </c:pt>
                <c:pt idx="27">
                  <c:v>371.42399999999998</c:v>
                </c:pt>
                <c:pt idx="28">
                  <c:v>383.32400000000001</c:v>
                </c:pt>
                <c:pt idx="29">
                  <c:v>395.19200000000001</c:v>
                </c:pt>
                <c:pt idx="30">
                  <c:v>406.88299999999998</c:v>
                </c:pt>
                <c:pt idx="31">
                  <c:v>418.10700000000003</c:v>
                </c:pt>
                <c:pt idx="32">
                  <c:v>428.93799999999999</c:v>
                </c:pt>
                <c:pt idx="33">
                  <c:v>439.82299999999998</c:v>
                </c:pt>
                <c:pt idx="34">
                  <c:v>451.471</c:v>
                </c:pt>
                <c:pt idx="35">
                  <c:v>464.26400000000001</c:v>
                </c:pt>
                <c:pt idx="36">
                  <c:v>478.68299999999999</c:v>
                </c:pt>
                <c:pt idx="37">
                  <c:v>494.31299999999999</c:v>
                </c:pt>
                <c:pt idx="38">
                  <c:v>509.53199999999998</c:v>
                </c:pt>
                <c:pt idx="39">
                  <c:v>522.173</c:v>
                </c:pt>
                <c:pt idx="40">
                  <c:v>530.80100000000004</c:v>
                </c:pt>
                <c:pt idx="41">
                  <c:v>534.63699999999994</c:v>
                </c:pt>
                <c:pt idx="42">
                  <c:v>534.52499999999998</c:v>
                </c:pt>
                <c:pt idx="43">
                  <c:v>532.59</c:v>
                </c:pt>
                <c:pt idx="44">
                  <c:v>531.90499999999997</c:v>
                </c:pt>
                <c:pt idx="45">
                  <c:v>534.62900000000002</c:v>
                </c:pt>
                <c:pt idx="46">
                  <c:v>541.471</c:v>
                </c:pt>
                <c:pt idx="47">
                  <c:v>551.71299999999997</c:v>
                </c:pt>
                <c:pt idx="48">
                  <c:v>564.37800000000004</c:v>
                </c:pt>
                <c:pt idx="49">
                  <c:v>577.88599999999997</c:v>
                </c:pt>
                <c:pt idx="50">
                  <c:v>591.01400000000001</c:v>
                </c:pt>
                <c:pt idx="51">
                  <c:v>603.64300000000003</c:v>
                </c:pt>
                <c:pt idx="52">
                  <c:v>616.02499999999998</c:v>
                </c:pt>
                <c:pt idx="53">
                  <c:v>627.84</c:v>
                </c:pt>
                <c:pt idx="54">
                  <c:v>638.80899999999997</c:v>
                </c:pt>
                <c:pt idx="55">
                  <c:v>648.74400000000003</c:v>
                </c:pt>
                <c:pt idx="56">
                  <c:v>657.404</c:v>
                </c:pt>
                <c:pt idx="57">
                  <c:v>664.87300000000005</c:v>
                </c:pt>
                <c:pt idx="58">
                  <c:v>671.61099999999999</c:v>
                </c:pt>
                <c:pt idx="59">
                  <c:v>678.32899999999995</c:v>
                </c:pt>
                <c:pt idx="60">
                  <c:v>685.50199999999995</c:v>
                </c:pt>
                <c:pt idx="61">
                  <c:v>693.29700000000003</c:v>
                </c:pt>
                <c:pt idx="62">
                  <c:v>701.58199999999999</c:v>
                </c:pt>
                <c:pt idx="63">
                  <c:v>710.23500000000001</c:v>
                </c:pt>
                <c:pt idx="64">
                  <c:v>719.053</c:v>
                </c:pt>
                <c:pt idx="65">
                  <c:v>727.88499999999999</c:v>
                </c:pt>
                <c:pt idx="66">
                  <c:v>736.70600000000002</c:v>
                </c:pt>
                <c:pt idx="67">
                  <c:v>745.56299999999999</c:v>
                </c:pt>
                <c:pt idx="68">
                  <c:v>754.39599999999996</c:v>
                </c:pt>
                <c:pt idx="69">
                  <c:v>763.09400000000005</c:v>
                </c:pt>
                <c:pt idx="70">
                  <c:v>771.61199999999997</c:v>
                </c:pt>
              </c:numCache>
            </c:numRef>
          </c:val>
        </c:ser>
        <c:axId val="90645632"/>
        <c:axId val="90647168"/>
      </c:barChart>
      <c:catAx>
        <c:axId val="90645632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90647168"/>
        <c:crosses val="autoZero"/>
        <c:auto val="1"/>
        <c:lblAlgn val="ctr"/>
        <c:lblOffset val="100"/>
      </c:catAx>
      <c:valAx>
        <c:axId val="90647168"/>
        <c:scaling>
          <c:orientation val="minMax"/>
        </c:scaling>
        <c:axPos val="l"/>
        <c:majorGridlines/>
        <c:title>
          <c:tx>
            <c:strRef>
              <c:f>'16'!$E$4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5.851249776573663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0645632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'17'!$A$2</c:f>
          <c:strCache>
            <c:ptCount val="1"/>
            <c:pt idx="0">
              <c:v>ブルネイ</c:v>
            </c:pt>
          </c:strCache>
        </c:strRef>
      </c:tx>
      <c:layout>
        <c:manualLayout>
          <c:xMode val="edge"/>
          <c:yMode val="edge"/>
          <c:x val="0.43506255468066624"/>
          <c:y val="7.692307692307692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819685039370079"/>
          <c:y val="0.18583417457433296"/>
          <c:w val="0.77160629921260004"/>
          <c:h val="0.58806884716333541"/>
        </c:manualLayout>
      </c:layout>
      <c:barChart>
        <c:barDir val="col"/>
        <c:grouping val="clustered"/>
        <c:ser>
          <c:idx val="0"/>
          <c:order val="0"/>
          <c:tx>
            <c:strRef>
              <c:f>'17'!$E$5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'17'!$D$6:$D$15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'17'!$E$6:$E$15</c:f>
              <c:numCache>
                <c:formatCode>#,##0_ </c:formatCode>
                <c:ptCount val="10"/>
                <c:pt idx="0">
                  <c:v>393.68700000000001</c:v>
                </c:pt>
                <c:pt idx="1">
                  <c:v>398.99700000000001</c:v>
                </c:pt>
                <c:pt idx="2">
                  <c:v>404.41399999999999</c:v>
                </c:pt>
                <c:pt idx="3">
                  <c:v>409.77800000000002</c:v>
                </c:pt>
                <c:pt idx="4">
                  <c:v>414.91399999999999</c:v>
                </c:pt>
                <c:pt idx="5">
                  <c:v>419.791</c:v>
                </c:pt>
                <c:pt idx="6">
                  <c:v>424.48099999999999</c:v>
                </c:pt>
                <c:pt idx="7">
                  <c:v>428.96</c:v>
                </c:pt>
                <c:pt idx="8">
                  <c:v>433.29599999999999</c:v>
                </c:pt>
                <c:pt idx="9">
                  <c:v>437.483</c:v>
                </c:pt>
              </c:numCache>
            </c:numRef>
          </c:val>
        </c:ser>
        <c:axId val="90708608"/>
        <c:axId val="90857856"/>
      </c:barChart>
      <c:catAx>
        <c:axId val="9070860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90857856"/>
        <c:crosses val="autoZero"/>
        <c:auto val="1"/>
        <c:lblAlgn val="ctr"/>
        <c:lblOffset val="100"/>
        <c:noMultiLvlLbl val="1"/>
      </c:catAx>
      <c:valAx>
        <c:axId val="90857856"/>
        <c:scaling>
          <c:orientation val="minMax"/>
        </c:scaling>
        <c:axPos val="l"/>
        <c:majorGridlines/>
        <c:title>
          <c:tx>
            <c:strRef>
              <c:f>'17'!$E$4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7222222222222332E-2"/>
              <c:y val="0.10062655629584763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070860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[A101_1.xlsx]17!ﾋﾟﾎﾞｯﾄﾃｰﾌﾞﾙ1</c:name>
    <c:fmtId val="33"/>
  </c:pivotSource>
  <c:chart>
    <c:title>
      <c:tx>
        <c:strRef>
          <c:f>'17'!$A$2</c:f>
          <c:strCache>
            <c:ptCount val="1"/>
            <c:pt idx="0">
              <c:v>ブルネイ</c:v>
            </c:pt>
          </c:strCache>
        </c:strRef>
      </c:tx>
      <c:layout>
        <c:manualLayout>
          <c:xMode val="edge"/>
          <c:yMode val="edge"/>
          <c:x val="0.44175034572291366"/>
          <c:y val="9.025638110030087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236342768981835"/>
          <c:y val="0.19981871195034542"/>
          <c:w val="0.77244263821861137"/>
          <c:h val="0.60680256414161426"/>
        </c:manualLayout>
      </c:layout>
      <c:barChart>
        <c:barDir val="col"/>
        <c:grouping val="clustered"/>
        <c:ser>
          <c:idx val="0"/>
          <c:order val="0"/>
          <c:tx>
            <c:strRef>
              <c:f>'17'!$E$4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'17'!$E$4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'17'!$E$4</c:f>
              <c:numCache>
                <c:formatCode>#,##0_ </c:formatCode>
                <c:ptCount val="71"/>
                <c:pt idx="0">
                  <c:v>48.009</c:v>
                </c:pt>
                <c:pt idx="1">
                  <c:v>50.933</c:v>
                </c:pt>
                <c:pt idx="2">
                  <c:v>53.884999999999998</c:v>
                </c:pt>
                <c:pt idx="3">
                  <c:v>56.917999999999999</c:v>
                </c:pt>
                <c:pt idx="4">
                  <c:v>60.058</c:v>
                </c:pt>
                <c:pt idx="5">
                  <c:v>63.366999999999997</c:v>
                </c:pt>
                <c:pt idx="6">
                  <c:v>66.807000000000002</c:v>
                </c:pt>
                <c:pt idx="7">
                  <c:v>70.394000000000005</c:v>
                </c:pt>
                <c:pt idx="8">
                  <c:v>74.094999999999999</c:v>
                </c:pt>
                <c:pt idx="9">
                  <c:v>77.88</c:v>
                </c:pt>
                <c:pt idx="10">
                  <c:v>81.706999999999994</c:v>
                </c:pt>
                <c:pt idx="11">
                  <c:v>85.56</c:v>
                </c:pt>
                <c:pt idx="12">
                  <c:v>89.483999999999995</c:v>
                </c:pt>
                <c:pt idx="13">
                  <c:v>93.54</c:v>
                </c:pt>
                <c:pt idx="14">
                  <c:v>97.819000000000003</c:v>
                </c:pt>
                <c:pt idx="15">
                  <c:v>102.39</c:v>
                </c:pt>
                <c:pt idx="16">
                  <c:v>107.274</c:v>
                </c:pt>
                <c:pt idx="17">
                  <c:v>112.446</c:v>
                </c:pt>
                <c:pt idx="18">
                  <c:v>117.89700000000001</c:v>
                </c:pt>
                <c:pt idx="19">
                  <c:v>123.596</c:v>
                </c:pt>
                <c:pt idx="20">
                  <c:v>129.53</c:v>
                </c:pt>
                <c:pt idx="21">
                  <c:v>135.672</c:v>
                </c:pt>
                <c:pt idx="22">
                  <c:v>142.01499999999999</c:v>
                </c:pt>
                <c:pt idx="23">
                  <c:v>148.51599999999999</c:v>
                </c:pt>
                <c:pt idx="24">
                  <c:v>155.06899999999999</c:v>
                </c:pt>
                <c:pt idx="25">
                  <c:v>161.63499999999999</c:v>
                </c:pt>
                <c:pt idx="26">
                  <c:v>168.173</c:v>
                </c:pt>
                <c:pt idx="27">
                  <c:v>174.71700000000001</c:v>
                </c:pt>
                <c:pt idx="28">
                  <c:v>181.20099999999999</c:v>
                </c:pt>
                <c:pt idx="29">
                  <c:v>187.596</c:v>
                </c:pt>
                <c:pt idx="30">
                  <c:v>193.88</c:v>
                </c:pt>
                <c:pt idx="31">
                  <c:v>200.02699999999999</c:v>
                </c:pt>
                <c:pt idx="32">
                  <c:v>206.06399999999999</c:v>
                </c:pt>
                <c:pt idx="33">
                  <c:v>212.07300000000001</c:v>
                </c:pt>
                <c:pt idx="34">
                  <c:v>218.17599999999999</c:v>
                </c:pt>
                <c:pt idx="35">
                  <c:v>224.44</c:v>
                </c:pt>
                <c:pt idx="36">
                  <c:v>230.917</c:v>
                </c:pt>
                <c:pt idx="37">
                  <c:v>237.565</c:v>
                </c:pt>
                <c:pt idx="38">
                  <c:v>244.405</c:v>
                </c:pt>
                <c:pt idx="39">
                  <c:v>251.45599999999999</c:v>
                </c:pt>
                <c:pt idx="40">
                  <c:v>258.714</c:v>
                </c:pt>
                <c:pt idx="41">
                  <c:v>266.20800000000003</c:v>
                </c:pt>
                <c:pt idx="42">
                  <c:v>273.88799999999998</c:v>
                </c:pt>
                <c:pt idx="43">
                  <c:v>281.68400000000003</c:v>
                </c:pt>
                <c:pt idx="44">
                  <c:v>289.452</c:v>
                </c:pt>
                <c:pt idx="45">
                  <c:v>297.11200000000002</c:v>
                </c:pt>
                <c:pt idx="46">
                  <c:v>304.62</c:v>
                </c:pt>
                <c:pt idx="47">
                  <c:v>311.96199999999999</c:v>
                </c:pt>
                <c:pt idx="48">
                  <c:v>319.13499999999999</c:v>
                </c:pt>
                <c:pt idx="49">
                  <c:v>326.214</c:v>
                </c:pt>
                <c:pt idx="50">
                  <c:v>333.166</c:v>
                </c:pt>
                <c:pt idx="51">
                  <c:v>340.03699999999998</c:v>
                </c:pt>
                <c:pt idx="52">
                  <c:v>346.77699999999999</c:v>
                </c:pt>
                <c:pt idx="53">
                  <c:v>353.29500000000002</c:v>
                </c:pt>
                <c:pt idx="54">
                  <c:v>359.43400000000003</c:v>
                </c:pt>
                <c:pt idx="55">
                  <c:v>365.11200000000002</c:v>
                </c:pt>
                <c:pt idx="56">
                  <c:v>370.262</c:v>
                </c:pt>
                <c:pt idx="57">
                  <c:v>374.96699999999998</c:v>
                </c:pt>
                <c:pt idx="58">
                  <c:v>379.41800000000001</c:v>
                </c:pt>
                <c:pt idx="59">
                  <c:v>383.90199999999999</c:v>
                </c:pt>
                <c:pt idx="60">
                  <c:v>388.63400000000001</c:v>
                </c:pt>
                <c:pt idx="61">
                  <c:v>393.68700000000001</c:v>
                </c:pt>
                <c:pt idx="62">
                  <c:v>398.99700000000001</c:v>
                </c:pt>
                <c:pt idx="63">
                  <c:v>404.41399999999999</c:v>
                </c:pt>
                <c:pt idx="64">
                  <c:v>409.77800000000002</c:v>
                </c:pt>
                <c:pt idx="65">
                  <c:v>414.91399999999999</c:v>
                </c:pt>
                <c:pt idx="66">
                  <c:v>419.791</c:v>
                </c:pt>
                <c:pt idx="67">
                  <c:v>424.48099999999999</c:v>
                </c:pt>
                <c:pt idx="68">
                  <c:v>428.96</c:v>
                </c:pt>
                <c:pt idx="69">
                  <c:v>433.29599999999999</c:v>
                </c:pt>
                <c:pt idx="70">
                  <c:v>437.483</c:v>
                </c:pt>
              </c:numCache>
            </c:numRef>
          </c:val>
        </c:ser>
        <c:axId val="90864640"/>
        <c:axId val="90875392"/>
      </c:barChart>
      <c:catAx>
        <c:axId val="90864640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90875392"/>
        <c:crosses val="autoZero"/>
        <c:auto val="1"/>
        <c:lblAlgn val="ctr"/>
        <c:lblOffset val="100"/>
        <c:tickMarkSkip val="12"/>
      </c:catAx>
      <c:valAx>
        <c:axId val="90875392"/>
        <c:scaling>
          <c:orientation val="minMax"/>
        </c:scaling>
        <c:axPos val="l"/>
        <c:majorGridlines/>
        <c:title>
          <c:tx>
            <c:strRef>
              <c:f>'17'!$E$4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4175580203012273E-2"/>
              <c:y val="0.10968637684268114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086464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'18'!$A$2</c:f>
          <c:strCache>
            <c:ptCount val="1"/>
            <c:pt idx="0">
              <c:v>ベトナム</c:v>
            </c:pt>
          </c:strCache>
        </c:strRef>
      </c:tx>
      <c:layout>
        <c:manualLayout>
          <c:xMode val="edge"/>
          <c:yMode val="edge"/>
          <c:x val="0.44490266841644832"/>
          <c:y val="8.547008547008547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45857392825897"/>
          <c:y val="0.19284305807927854"/>
          <c:w val="0.75771741032371365"/>
          <c:h val="0.57097483006932148"/>
        </c:manualLayout>
      </c:layout>
      <c:barChart>
        <c:barDir val="col"/>
        <c:grouping val="clustered"/>
        <c:ser>
          <c:idx val="0"/>
          <c:order val="0"/>
          <c:tx>
            <c:strRef>
              <c:f>'18'!$E$5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'18'!$D$6:$D$15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'18'!$E$6:$E$15</c:f>
              <c:numCache>
                <c:formatCode>#,##0_ </c:formatCode>
                <c:ptCount val="10"/>
                <c:pt idx="0">
                  <c:v>88871.384000000005</c:v>
                </c:pt>
                <c:pt idx="1">
                  <c:v>89801.926000000007</c:v>
                </c:pt>
                <c:pt idx="2">
                  <c:v>90752.592999999993</c:v>
                </c:pt>
                <c:pt idx="3">
                  <c:v>91713.85</c:v>
                </c:pt>
                <c:pt idx="4">
                  <c:v>92677.081999999995</c:v>
                </c:pt>
                <c:pt idx="5">
                  <c:v>93640.434999999998</c:v>
                </c:pt>
                <c:pt idx="6">
                  <c:v>94600.642999999996</c:v>
                </c:pt>
                <c:pt idx="7">
                  <c:v>95545.959000000003</c:v>
                </c:pt>
                <c:pt idx="8">
                  <c:v>96462.107999999993</c:v>
                </c:pt>
                <c:pt idx="9">
                  <c:v>97338.582999999999</c:v>
                </c:pt>
              </c:numCache>
            </c:numRef>
          </c:val>
        </c:ser>
        <c:axId val="90786048"/>
        <c:axId val="90860928"/>
      </c:barChart>
      <c:catAx>
        <c:axId val="9078604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90860928"/>
        <c:crosses val="autoZero"/>
        <c:auto val="1"/>
        <c:lblAlgn val="ctr"/>
        <c:lblOffset val="100"/>
        <c:noMultiLvlLbl val="1"/>
      </c:catAx>
      <c:valAx>
        <c:axId val="90860928"/>
        <c:scaling>
          <c:orientation val="minMax"/>
        </c:scaling>
        <c:axPos val="l"/>
        <c:majorGridlines/>
        <c:title>
          <c:tx>
            <c:strRef>
              <c:f>'18'!$E$4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5.8333333333333716E-2"/>
              <c:y val="9.2079547748839224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078604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[A101_1.xlsx]18!ﾋﾟﾎﾞｯﾄﾃｰﾌﾞﾙ1</c:name>
    <c:fmtId val="35"/>
  </c:pivotSource>
  <c:chart>
    <c:title>
      <c:tx>
        <c:strRef>
          <c:f>'18'!$A$2</c:f>
          <c:strCache>
            <c:ptCount val="1"/>
            <c:pt idx="0">
              <c:v>ベトナム</c:v>
            </c:pt>
          </c:strCache>
        </c:strRef>
      </c:tx>
      <c:layout>
        <c:manualLayout>
          <c:xMode val="edge"/>
          <c:yMode val="edge"/>
          <c:x val="0.43643966547192381"/>
          <c:y val="8.615381832301452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280548264800242"/>
          <c:y val="0.19571614917305921"/>
          <c:w val="0.77005315195815571"/>
          <c:h val="0.59439350877657648"/>
        </c:manualLayout>
      </c:layout>
      <c:barChart>
        <c:barDir val="col"/>
        <c:grouping val="clustered"/>
        <c:ser>
          <c:idx val="0"/>
          <c:order val="0"/>
          <c:tx>
            <c:strRef>
              <c:f>'18'!$E$4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'18'!$E$4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'18'!$E$4</c:f>
              <c:numCache>
                <c:formatCode>#,##0_ </c:formatCode>
                <c:ptCount val="71"/>
                <c:pt idx="0">
                  <c:v>24809.909</c:v>
                </c:pt>
                <c:pt idx="1">
                  <c:v>25364.522000000001</c:v>
                </c:pt>
                <c:pt idx="2">
                  <c:v>25976.850999999999</c:v>
                </c:pt>
                <c:pt idx="3">
                  <c:v>26646.077000000001</c:v>
                </c:pt>
                <c:pt idx="4">
                  <c:v>27370.469000000001</c:v>
                </c:pt>
                <c:pt idx="5">
                  <c:v>28147.441999999999</c:v>
                </c:pt>
                <c:pt idx="6">
                  <c:v>28973.438999999998</c:v>
                </c:pt>
                <c:pt idx="7">
                  <c:v>29844.053</c:v>
                </c:pt>
                <c:pt idx="8">
                  <c:v>30754.085999999999</c:v>
                </c:pt>
                <c:pt idx="9">
                  <c:v>31697.9</c:v>
                </c:pt>
                <c:pt idx="10">
                  <c:v>32670.047999999999</c:v>
                </c:pt>
                <c:pt idx="11">
                  <c:v>33666.110999999997</c:v>
                </c:pt>
                <c:pt idx="12">
                  <c:v>34683.410000000003</c:v>
                </c:pt>
                <c:pt idx="13">
                  <c:v>35721.213000000003</c:v>
                </c:pt>
                <c:pt idx="14">
                  <c:v>36780.000999999997</c:v>
                </c:pt>
                <c:pt idx="15">
                  <c:v>37858.947</c:v>
                </c:pt>
                <c:pt idx="16">
                  <c:v>38958.046000000002</c:v>
                </c:pt>
                <c:pt idx="17">
                  <c:v>40072.951000000001</c:v>
                </c:pt>
                <c:pt idx="18">
                  <c:v>41193.588000000003</c:v>
                </c:pt>
                <c:pt idx="19">
                  <c:v>42307.148999999998</c:v>
                </c:pt>
                <c:pt idx="20">
                  <c:v>43404.802000000003</c:v>
                </c:pt>
                <c:pt idx="21">
                  <c:v>44484.031999999999</c:v>
                </c:pt>
                <c:pt idx="22">
                  <c:v>45548.476000000002</c:v>
                </c:pt>
                <c:pt idx="23">
                  <c:v>46603.521999999997</c:v>
                </c:pt>
                <c:pt idx="24">
                  <c:v>47657.553999999996</c:v>
                </c:pt>
                <c:pt idx="25">
                  <c:v>48718.19</c:v>
                </c:pt>
                <c:pt idx="26">
                  <c:v>49785.277999999998</c:v>
                </c:pt>
                <c:pt idx="27">
                  <c:v>50861.165999999997</c:v>
                </c:pt>
                <c:pt idx="28">
                  <c:v>51959.021000000001</c:v>
                </c:pt>
                <c:pt idx="29">
                  <c:v>53095.406000000003</c:v>
                </c:pt>
                <c:pt idx="30">
                  <c:v>54281.841</c:v>
                </c:pt>
                <c:pt idx="31">
                  <c:v>55522.803999999996</c:v>
                </c:pt>
                <c:pt idx="32">
                  <c:v>56814.309000000001</c:v>
                </c:pt>
                <c:pt idx="33">
                  <c:v>58148.383999999998</c:v>
                </c:pt>
                <c:pt idx="34">
                  <c:v>59512.618999999999</c:v>
                </c:pt>
                <c:pt idx="35">
                  <c:v>60896.732000000004</c:v>
                </c:pt>
                <c:pt idx="36">
                  <c:v>62293.858999999997</c:v>
                </c:pt>
                <c:pt idx="37">
                  <c:v>63701.974000000002</c:v>
                </c:pt>
                <c:pt idx="38">
                  <c:v>65120.432000000001</c:v>
                </c:pt>
                <c:pt idx="39">
                  <c:v>66550.231</c:v>
                </c:pt>
                <c:pt idx="40">
                  <c:v>67988.854999999996</c:v>
                </c:pt>
                <c:pt idx="41">
                  <c:v>69436.956000000006</c:v>
                </c:pt>
                <c:pt idx="42">
                  <c:v>70883.487999999998</c:v>
                </c:pt>
                <c:pt idx="43">
                  <c:v>72300.308000000005</c:v>
                </c:pt>
                <c:pt idx="44">
                  <c:v>73651.22</c:v>
                </c:pt>
                <c:pt idx="45">
                  <c:v>74910.462</c:v>
                </c:pt>
                <c:pt idx="46">
                  <c:v>76068.739000000001</c:v>
                </c:pt>
                <c:pt idx="47">
                  <c:v>77133.212</c:v>
                </c:pt>
                <c:pt idx="48">
                  <c:v>78115.712</c:v>
                </c:pt>
                <c:pt idx="49">
                  <c:v>79035.870999999999</c:v>
                </c:pt>
                <c:pt idx="50">
                  <c:v>79910.410999999993</c:v>
                </c:pt>
                <c:pt idx="51">
                  <c:v>80742.5</c:v>
                </c:pt>
                <c:pt idx="52">
                  <c:v>81534.406000000003</c:v>
                </c:pt>
                <c:pt idx="53">
                  <c:v>82301.649999999994</c:v>
                </c:pt>
                <c:pt idx="54">
                  <c:v>83062.819000000003</c:v>
                </c:pt>
                <c:pt idx="55">
                  <c:v>83832.661999999997</c:v>
                </c:pt>
                <c:pt idx="56">
                  <c:v>84617.544999999998</c:v>
                </c:pt>
                <c:pt idx="57">
                  <c:v>85419.588000000003</c:v>
                </c:pt>
                <c:pt idx="58">
                  <c:v>86243.423999999999</c:v>
                </c:pt>
                <c:pt idx="59">
                  <c:v>87092.25</c:v>
                </c:pt>
                <c:pt idx="60">
                  <c:v>87967.654999999999</c:v>
                </c:pt>
                <c:pt idx="61">
                  <c:v>88871.384000000005</c:v>
                </c:pt>
                <c:pt idx="62">
                  <c:v>89801.926000000007</c:v>
                </c:pt>
                <c:pt idx="63">
                  <c:v>90752.592999999993</c:v>
                </c:pt>
                <c:pt idx="64">
                  <c:v>91713.85</c:v>
                </c:pt>
                <c:pt idx="65">
                  <c:v>92677.081999999995</c:v>
                </c:pt>
                <c:pt idx="66">
                  <c:v>93640.434999999998</c:v>
                </c:pt>
                <c:pt idx="67">
                  <c:v>94600.642999999996</c:v>
                </c:pt>
                <c:pt idx="68">
                  <c:v>95545.959000000003</c:v>
                </c:pt>
                <c:pt idx="69">
                  <c:v>96462.107999999993</c:v>
                </c:pt>
                <c:pt idx="70">
                  <c:v>97338.582999999999</c:v>
                </c:pt>
              </c:numCache>
            </c:numRef>
          </c:val>
        </c:ser>
        <c:axId val="93739264"/>
        <c:axId val="88478464"/>
      </c:barChart>
      <c:catAx>
        <c:axId val="9373926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8478464"/>
        <c:crosses val="autoZero"/>
        <c:auto val="1"/>
        <c:lblAlgn val="ctr"/>
        <c:lblOffset val="100"/>
        <c:tickMarkSkip val="12"/>
      </c:catAx>
      <c:valAx>
        <c:axId val="88478464"/>
        <c:scaling>
          <c:orientation val="minMax"/>
        </c:scaling>
        <c:axPos val="l"/>
        <c:majorGridlines/>
        <c:title>
          <c:tx>
            <c:strRef>
              <c:f>'18'!$E$4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4175580203012273E-2"/>
              <c:y val="8.09684374016757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3739264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'19'!$A$2</c:f>
          <c:strCache>
            <c:ptCount val="1"/>
            <c:pt idx="0">
              <c:v>マレーシア</c:v>
            </c:pt>
          </c:strCache>
        </c:strRef>
      </c:tx>
      <c:layout>
        <c:manualLayout>
          <c:xMode val="edge"/>
          <c:yMode val="edge"/>
          <c:x val="0.43619444444444488"/>
          <c:y val="7.264957264957265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644685039370154"/>
          <c:y val="0.18856955380577486"/>
          <c:w val="0.75216185476815678"/>
          <c:h val="0.57097483006932115"/>
        </c:manualLayout>
      </c:layout>
      <c:barChart>
        <c:barDir val="col"/>
        <c:grouping val="clustered"/>
        <c:ser>
          <c:idx val="0"/>
          <c:order val="0"/>
          <c:tx>
            <c:strRef>
              <c:f>'19'!$E$5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'19'!$D$6:$D$15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'19'!$E$6:$E$15</c:f>
              <c:numCache>
                <c:formatCode>#,##0_ </c:formatCode>
                <c:ptCount val="10"/>
                <c:pt idx="0">
                  <c:v>28650.962</c:v>
                </c:pt>
                <c:pt idx="1">
                  <c:v>29068.188999999998</c:v>
                </c:pt>
                <c:pt idx="2">
                  <c:v>29468.922999999999</c:v>
                </c:pt>
                <c:pt idx="3">
                  <c:v>29866.606</c:v>
                </c:pt>
                <c:pt idx="4">
                  <c:v>30270.965</c:v>
                </c:pt>
                <c:pt idx="5">
                  <c:v>30684.651999999998</c:v>
                </c:pt>
                <c:pt idx="6">
                  <c:v>31104.654999999999</c:v>
                </c:pt>
                <c:pt idx="7">
                  <c:v>31528.032999999999</c:v>
                </c:pt>
                <c:pt idx="8">
                  <c:v>31949.789000000001</c:v>
                </c:pt>
                <c:pt idx="9">
                  <c:v>32365.998</c:v>
                </c:pt>
              </c:numCache>
            </c:numRef>
          </c:val>
        </c:ser>
        <c:axId val="88491136"/>
        <c:axId val="88492672"/>
      </c:barChart>
      <c:catAx>
        <c:axId val="88491136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8492672"/>
        <c:crosses val="autoZero"/>
        <c:auto val="1"/>
        <c:lblAlgn val="ctr"/>
        <c:lblOffset val="100"/>
        <c:noMultiLvlLbl val="1"/>
      </c:catAx>
      <c:valAx>
        <c:axId val="88492672"/>
        <c:scaling>
          <c:orientation val="minMax"/>
        </c:scaling>
        <c:axPos val="l"/>
        <c:majorGridlines/>
        <c:title>
          <c:tx>
            <c:strRef>
              <c:f>'19'!$E$4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849113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[A101_1.xlsx]19!ﾋﾟﾎﾞｯﾄﾃｰﾌﾞﾙ1</c:name>
    <c:fmtId val="37"/>
  </c:pivotSource>
  <c:chart>
    <c:title>
      <c:tx>
        <c:strRef>
          <c:f>'19'!$A$2</c:f>
          <c:strCache>
            <c:ptCount val="1"/>
            <c:pt idx="0">
              <c:v>マレーシア</c:v>
            </c:pt>
          </c:strCache>
        </c:strRef>
      </c:tx>
      <c:layout>
        <c:manualLayout>
          <c:xMode val="edge"/>
          <c:yMode val="edge"/>
          <c:x val="0.44272401433691755"/>
          <c:y val="8.20512555457280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798453525150721"/>
          <c:w val="0.76049518810148764"/>
          <c:h val="0.61001487520698461"/>
        </c:manualLayout>
      </c:layout>
      <c:barChart>
        <c:barDir val="col"/>
        <c:grouping val="clustered"/>
        <c:ser>
          <c:idx val="0"/>
          <c:order val="0"/>
          <c:tx>
            <c:strRef>
              <c:f>'19'!$E$4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'19'!$E$4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'19'!$E$4</c:f>
              <c:numCache>
                <c:formatCode>#,##0_ </c:formatCode>
                <c:ptCount val="71"/>
                <c:pt idx="0">
                  <c:v>6109.902</c:v>
                </c:pt>
                <c:pt idx="1">
                  <c:v>6271.2280000000001</c:v>
                </c:pt>
                <c:pt idx="2">
                  <c:v>6449.6090000000004</c:v>
                </c:pt>
                <c:pt idx="3">
                  <c:v>6639.4179999999997</c:v>
                </c:pt>
                <c:pt idx="4">
                  <c:v>6836.6390000000001</c:v>
                </c:pt>
                <c:pt idx="5">
                  <c:v>7038.91</c:v>
                </c:pt>
                <c:pt idx="6">
                  <c:v>7245.68</c:v>
                </c:pt>
                <c:pt idx="7">
                  <c:v>7458.0150000000003</c:v>
                </c:pt>
                <c:pt idx="8">
                  <c:v>7678.3810000000003</c:v>
                </c:pt>
                <c:pt idx="9">
                  <c:v>7910.1880000000001</c:v>
                </c:pt>
                <c:pt idx="10">
                  <c:v>8156.3419999999996</c:v>
                </c:pt>
                <c:pt idx="11">
                  <c:v>8417.8209999999999</c:v>
                </c:pt>
                <c:pt idx="12">
                  <c:v>8692.3369999999995</c:v>
                </c:pt>
                <c:pt idx="13">
                  <c:v>8973.7909999999993</c:v>
                </c:pt>
                <c:pt idx="14">
                  <c:v>9253.8269999999993</c:v>
                </c:pt>
                <c:pt idx="15">
                  <c:v>9526.5580000000009</c:v>
                </c:pt>
                <c:pt idx="16">
                  <c:v>9790.0830000000005</c:v>
                </c:pt>
                <c:pt idx="17">
                  <c:v>10046.321</c:v>
                </c:pt>
                <c:pt idx="18">
                  <c:v>10297.983</c:v>
                </c:pt>
                <c:pt idx="19">
                  <c:v>10549.395</c:v>
                </c:pt>
                <c:pt idx="20">
                  <c:v>10804.130999999999</c:v>
                </c:pt>
                <c:pt idx="21">
                  <c:v>11062.433999999999</c:v>
                </c:pt>
                <c:pt idx="22">
                  <c:v>11324.277</c:v>
                </c:pt>
                <c:pt idx="23">
                  <c:v>11592.638000000001</c:v>
                </c:pt>
                <c:pt idx="24">
                  <c:v>11871.102000000001</c:v>
                </c:pt>
                <c:pt idx="25">
                  <c:v>12162.189</c:v>
                </c:pt>
                <c:pt idx="26">
                  <c:v>12468.688</c:v>
                </c:pt>
                <c:pt idx="27">
                  <c:v>12790.313</c:v>
                </c:pt>
                <c:pt idx="28">
                  <c:v>13122.833000000001</c:v>
                </c:pt>
                <c:pt idx="29">
                  <c:v>13460.035</c:v>
                </c:pt>
                <c:pt idx="30">
                  <c:v>13798.093999999999</c:v>
                </c:pt>
                <c:pt idx="31">
                  <c:v>14134.06</c:v>
                </c:pt>
                <c:pt idx="32">
                  <c:v>14471.215</c:v>
                </c:pt>
                <c:pt idx="33">
                  <c:v>14819.43</c:v>
                </c:pt>
                <c:pt idx="34">
                  <c:v>15192.3</c:v>
                </c:pt>
                <c:pt idx="35">
                  <c:v>15598.924000000001</c:v>
                </c:pt>
                <c:pt idx="36">
                  <c:v>16043.736000000001</c:v>
                </c:pt>
                <c:pt idx="37">
                  <c:v>16522.004000000001</c:v>
                </c:pt>
                <c:pt idx="38">
                  <c:v>17022.47</c:v>
                </c:pt>
                <c:pt idx="39">
                  <c:v>17528.960999999999</c:v>
                </c:pt>
                <c:pt idx="40">
                  <c:v>18029.824000000001</c:v>
                </c:pt>
                <c:pt idx="41">
                  <c:v>18519.940999999999</c:v>
                </c:pt>
                <c:pt idx="42">
                  <c:v>19002.66</c:v>
                </c:pt>
                <c:pt idx="43">
                  <c:v>19484.901000000002</c:v>
                </c:pt>
                <c:pt idx="44">
                  <c:v>19977.508000000002</c:v>
                </c:pt>
                <c:pt idx="45">
                  <c:v>20487.603999999999</c:v>
                </c:pt>
                <c:pt idx="46">
                  <c:v>21017.618999999999</c:v>
                </c:pt>
                <c:pt idx="47">
                  <c:v>21562.79</c:v>
                </c:pt>
                <c:pt idx="48">
                  <c:v>22114.647000000001</c:v>
                </c:pt>
                <c:pt idx="49">
                  <c:v>22661.293000000001</c:v>
                </c:pt>
                <c:pt idx="50">
                  <c:v>23194.252</c:v>
                </c:pt>
                <c:pt idx="51">
                  <c:v>23709.115000000002</c:v>
                </c:pt>
                <c:pt idx="52">
                  <c:v>24208.391</c:v>
                </c:pt>
                <c:pt idx="53">
                  <c:v>24698.821</c:v>
                </c:pt>
                <c:pt idx="54">
                  <c:v>25190.647000000001</c:v>
                </c:pt>
                <c:pt idx="55">
                  <c:v>25690.615000000002</c:v>
                </c:pt>
                <c:pt idx="56">
                  <c:v>26201.954000000002</c:v>
                </c:pt>
                <c:pt idx="57">
                  <c:v>26720.366999999998</c:v>
                </c:pt>
                <c:pt idx="58">
                  <c:v>27236.003000000001</c:v>
                </c:pt>
                <c:pt idx="59">
                  <c:v>27735.038</c:v>
                </c:pt>
                <c:pt idx="60">
                  <c:v>28208.027999999998</c:v>
                </c:pt>
                <c:pt idx="61">
                  <c:v>28650.962</c:v>
                </c:pt>
                <c:pt idx="62">
                  <c:v>29068.188999999998</c:v>
                </c:pt>
                <c:pt idx="63">
                  <c:v>29468.922999999999</c:v>
                </c:pt>
                <c:pt idx="64">
                  <c:v>29866.606</c:v>
                </c:pt>
                <c:pt idx="65">
                  <c:v>30270.965</c:v>
                </c:pt>
                <c:pt idx="66">
                  <c:v>30684.651999999998</c:v>
                </c:pt>
                <c:pt idx="67">
                  <c:v>31104.654999999999</c:v>
                </c:pt>
                <c:pt idx="68">
                  <c:v>31528.032999999999</c:v>
                </c:pt>
                <c:pt idx="69">
                  <c:v>31949.789000000001</c:v>
                </c:pt>
                <c:pt idx="70">
                  <c:v>32365.998</c:v>
                </c:pt>
              </c:numCache>
            </c:numRef>
          </c:val>
        </c:ser>
        <c:axId val="93954816"/>
        <c:axId val="93957504"/>
      </c:barChart>
      <c:catAx>
        <c:axId val="93954816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93957504"/>
        <c:crosses val="autoZero"/>
        <c:auto val="1"/>
        <c:lblAlgn val="ctr"/>
        <c:lblOffset val="100"/>
        <c:tickMarkSkip val="12"/>
      </c:catAx>
      <c:valAx>
        <c:axId val="93957504"/>
        <c:scaling>
          <c:orientation val="minMax"/>
        </c:scaling>
        <c:axPos val="l"/>
        <c:majorGridlines/>
        <c:title>
          <c:tx>
            <c:strRef>
              <c:f>'19'!$E$4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395481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'20'!$A$2</c:f>
          <c:strCache>
            <c:ptCount val="1"/>
            <c:pt idx="0">
              <c:v>ミャンマー </c:v>
            </c:pt>
          </c:strCache>
        </c:strRef>
      </c:tx>
      <c:layout>
        <c:manualLayout>
          <c:xMode val="edge"/>
          <c:yMode val="edge"/>
          <c:x val="0.43619444444444488"/>
          <c:y val="8.116927876028276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089129483814587"/>
          <c:y val="0.19711656235278283"/>
          <c:w val="0.76327296587926219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'20'!$E$5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'20'!$D$6:$D$15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'20'!$E$6:$E$15</c:f>
              <c:numCache>
                <c:formatCode>#,##0_ </c:formatCode>
                <c:ptCount val="10"/>
                <c:pt idx="0">
                  <c:v>50990.612000000001</c:v>
                </c:pt>
                <c:pt idx="1">
                  <c:v>51413.703000000001</c:v>
                </c:pt>
                <c:pt idx="2">
                  <c:v>51852.464</c:v>
                </c:pt>
                <c:pt idx="3">
                  <c:v>52280.815999999999</c:v>
                </c:pt>
                <c:pt idx="4">
                  <c:v>52680.724000000002</c:v>
                </c:pt>
                <c:pt idx="5">
                  <c:v>53045.199000000001</c:v>
                </c:pt>
                <c:pt idx="6">
                  <c:v>53382.521000000001</c:v>
                </c:pt>
                <c:pt idx="7">
                  <c:v>53708.317999999999</c:v>
                </c:pt>
                <c:pt idx="8">
                  <c:v>54045.421999999999</c:v>
                </c:pt>
                <c:pt idx="9">
                  <c:v>54409.794000000002</c:v>
                </c:pt>
              </c:numCache>
            </c:numRef>
          </c:val>
        </c:ser>
        <c:axId val="90531712"/>
        <c:axId val="90535040"/>
      </c:barChart>
      <c:catAx>
        <c:axId val="90531712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90535040"/>
        <c:crosses val="autoZero"/>
        <c:auto val="1"/>
        <c:lblAlgn val="ctr"/>
        <c:lblOffset val="100"/>
        <c:noMultiLvlLbl val="1"/>
      </c:catAx>
      <c:valAx>
        <c:axId val="90535040"/>
        <c:scaling>
          <c:orientation val="minMax"/>
        </c:scaling>
        <c:axPos val="l"/>
        <c:majorGridlines/>
        <c:title>
          <c:tx>
            <c:strRef>
              <c:f>'20'!$E$4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0531712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[A101_1.xlsx]02!ﾋﾟﾎﾞｯﾄﾃｰﾌﾞﾙ1</c:name>
    <c:fmtId val="3"/>
  </c:pivotSource>
  <c:chart>
    <c:title>
      <c:tx>
        <c:strRef>
          <c:f>'02'!$A$2</c:f>
          <c:strCache>
            <c:ptCount val="1"/>
            <c:pt idx="0">
              <c:v>日本</c:v>
            </c:pt>
          </c:strCache>
        </c:strRef>
      </c:tx>
      <c:layout>
        <c:manualLayout>
          <c:xMode val="edge"/>
          <c:yMode val="edge"/>
          <c:x val="0.44664277180406387"/>
          <c:y val="8.5864423340443863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192137273163441"/>
          <c:y val="0.17925537276609183"/>
          <c:w val="0.76049518810148764"/>
          <c:h val="0.59863433372483332"/>
        </c:manualLayout>
      </c:layout>
      <c:barChart>
        <c:barDir val="col"/>
        <c:grouping val="clustered"/>
        <c:ser>
          <c:idx val="0"/>
          <c:order val="0"/>
          <c:tx>
            <c:strRef>
              <c:f>'02'!$E$4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'02'!$E$4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'02'!$E$4</c:f>
              <c:numCache>
                <c:formatCode>#,##0_ </c:formatCode>
                <c:ptCount val="71"/>
                <c:pt idx="0">
                  <c:v>82802.084000000003</c:v>
                </c:pt>
                <c:pt idx="1">
                  <c:v>84316.264999999999</c:v>
                </c:pt>
                <c:pt idx="2">
                  <c:v>85659.437999999995</c:v>
                </c:pt>
                <c:pt idx="3">
                  <c:v>86869.979000000007</c:v>
                </c:pt>
                <c:pt idx="4">
                  <c:v>87980.573999999993</c:v>
                </c:pt>
                <c:pt idx="5">
                  <c:v>89018.255000000005</c:v>
                </c:pt>
                <c:pt idx="6">
                  <c:v>90004.18</c:v>
                </c:pt>
                <c:pt idx="7">
                  <c:v>90953.812000000005</c:v>
                </c:pt>
                <c:pt idx="8">
                  <c:v>91877.637000000002</c:v>
                </c:pt>
                <c:pt idx="9">
                  <c:v>92782.241999999998</c:v>
                </c:pt>
                <c:pt idx="10">
                  <c:v>93673.611999999994</c:v>
                </c:pt>
                <c:pt idx="11">
                  <c:v>94560.714000000007</c:v>
                </c:pt>
                <c:pt idx="12">
                  <c:v>95458.517000000007</c:v>
                </c:pt>
                <c:pt idx="13">
                  <c:v>96389.422000000006</c:v>
                </c:pt>
                <c:pt idx="14">
                  <c:v>97379.402000000002</c:v>
                </c:pt>
                <c:pt idx="15">
                  <c:v>98447.006999999998</c:v>
                </c:pt>
                <c:pt idx="16">
                  <c:v>99596.074999999997</c:v>
                </c:pt>
                <c:pt idx="17">
                  <c:v>100822.283</c:v>
                </c:pt>
                <c:pt idx="18">
                  <c:v>102124.00199999999</c:v>
                </c:pt>
                <c:pt idx="19">
                  <c:v>103496.03200000001</c:v>
                </c:pt>
                <c:pt idx="20">
                  <c:v>104929.26</c:v>
                </c:pt>
                <c:pt idx="21">
                  <c:v>106427.102</c:v>
                </c:pt>
                <c:pt idx="22">
                  <c:v>107976.03</c:v>
                </c:pt>
                <c:pt idx="23">
                  <c:v>109528.514</c:v>
                </c:pt>
                <c:pt idx="24">
                  <c:v>111022.692</c:v>
                </c:pt>
                <c:pt idx="25">
                  <c:v>112413.36199999999</c:v>
                </c:pt>
                <c:pt idx="26">
                  <c:v>113679.19</c:v>
                </c:pt>
                <c:pt idx="27">
                  <c:v>114827.826</c:v>
                </c:pt>
                <c:pt idx="28">
                  <c:v>115879.22199999999</c:v>
                </c:pt>
                <c:pt idx="29">
                  <c:v>116867.356</c:v>
                </c:pt>
                <c:pt idx="30">
                  <c:v>117816.942</c:v>
                </c:pt>
                <c:pt idx="31">
                  <c:v>118732.838</c:v>
                </c:pt>
                <c:pt idx="32">
                  <c:v>119605.254</c:v>
                </c:pt>
                <c:pt idx="33">
                  <c:v>120427.643</c:v>
                </c:pt>
                <c:pt idx="34">
                  <c:v>121189.269</c:v>
                </c:pt>
                <c:pt idx="35">
                  <c:v>121883.48299999999</c:v>
                </c:pt>
                <c:pt idx="36">
                  <c:v>122509.11900000001</c:v>
                </c:pt>
                <c:pt idx="37">
                  <c:v>123072.72</c:v>
                </c:pt>
                <c:pt idx="38">
                  <c:v>123584.522</c:v>
                </c:pt>
                <c:pt idx="39">
                  <c:v>124058.51700000001</c:v>
                </c:pt>
                <c:pt idx="40">
                  <c:v>124505.243</c:v>
                </c:pt>
                <c:pt idx="41">
                  <c:v>124929.764</c:v>
                </c:pt>
                <c:pt idx="42">
                  <c:v>125331.3</c:v>
                </c:pt>
                <c:pt idx="43">
                  <c:v>125707.40700000001</c:v>
                </c:pt>
                <c:pt idx="44">
                  <c:v>126053.12699999999</c:v>
                </c:pt>
                <c:pt idx="45">
                  <c:v>126365.486</c:v>
                </c:pt>
                <c:pt idx="46">
                  <c:v>126644.099</c:v>
                </c:pt>
                <c:pt idx="47">
                  <c:v>126892.745</c:v>
                </c:pt>
                <c:pt idx="48">
                  <c:v>127117.436</c:v>
                </c:pt>
                <c:pt idx="49">
                  <c:v>127326.06299999999</c:v>
                </c:pt>
                <c:pt idx="50">
                  <c:v>127524.16800000001</c:v>
                </c:pt>
                <c:pt idx="51">
                  <c:v>127713.82399999999</c:v>
                </c:pt>
                <c:pt idx="52">
                  <c:v>127893.075</c:v>
                </c:pt>
                <c:pt idx="53">
                  <c:v>128058.368</c:v>
                </c:pt>
                <c:pt idx="54">
                  <c:v>128204.183</c:v>
                </c:pt>
                <c:pt idx="55">
                  <c:v>128326.11500000001</c:v>
                </c:pt>
                <c:pt idx="56">
                  <c:v>128422.74</c:v>
                </c:pt>
                <c:pt idx="57">
                  <c:v>128494.05</c:v>
                </c:pt>
                <c:pt idx="58">
                  <c:v>128538.644</c:v>
                </c:pt>
                <c:pt idx="59">
                  <c:v>128555.196</c:v>
                </c:pt>
                <c:pt idx="60">
                  <c:v>128542.349</c:v>
                </c:pt>
                <c:pt idx="61">
                  <c:v>128498.966</c:v>
                </c:pt>
                <c:pt idx="62">
                  <c:v>128423.571</c:v>
                </c:pt>
                <c:pt idx="63">
                  <c:v>128314.189</c:v>
                </c:pt>
                <c:pt idx="64">
                  <c:v>128168.63</c:v>
                </c:pt>
                <c:pt idx="65">
                  <c:v>127985.139</c:v>
                </c:pt>
                <c:pt idx="66">
                  <c:v>127763.26700000001</c:v>
                </c:pt>
                <c:pt idx="67">
                  <c:v>127502.728</c:v>
                </c:pt>
                <c:pt idx="68">
                  <c:v>127202.19</c:v>
                </c:pt>
                <c:pt idx="69">
                  <c:v>126860.299</c:v>
                </c:pt>
                <c:pt idx="70">
                  <c:v>126476.458</c:v>
                </c:pt>
              </c:numCache>
            </c:numRef>
          </c:val>
        </c:ser>
        <c:axId val="83155584"/>
        <c:axId val="84941440"/>
      </c:barChart>
      <c:catAx>
        <c:axId val="8315558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4941440"/>
        <c:crosses val="autoZero"/>
        <c:auto val="1"/>
        <c:lblAlgn val="ctr"/>
        <c:lblOffset val="100"/>
        <c:tickMarkSkip val="12"/>
      </c:catAx>
      <c:valAx>
        <c:axId val="84941440"/>
        <c:scaling>
          <c:orientation val="minMax"/>
        </c:scaling>
        <c:axPos val="l"/>
        <c:majorGridlines/>
        <c:title>
          <c:tx>
            <c:strRef>
              <c:f>'02'!$E$4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4175580203012273E-2"/>
              <c:y val="8.8959602930743675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3155584"/>
        <c:crosses val="autoZero"/>
        <c:crossBetween val="between"/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[A101_1.xlsx]20!ﾋﾟﾎﾞｯﾄﾃｰﾌﾞﾙ1</c:name>
    <c:fmtId val="41"/>
  </c:pivotSource>
  <c:chart>
    <c:title>
      <c:tx>
        <c:strRef>
          <c:f>'20'!$A$2</c:f>
          <c:strCache>
            <c:ptCount val="1"/>
            <c:pt idx="0">
              <c:v>ミャンマー </c:v>
            </c:pt>
          </c:strCache>
        </c:strRef>
      </c:tx>
      <c:layout>
        <c:manualLayout>
          <c:xMode val="edge"/>
          <c:yMode val="edge"/>
          <c:x val="0.45228195937873356"/>
          <c:y val="8.2051256565172148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403976330125851"/>
          <c:w val="0.76049518810148764"/>
          <c:h val="0.61001487520698461"/>
        </c:manualLayout>
      </c:layout>
      <c:barChart>
        <c:barDir val="col"/>
        <c:grouping val="clustered"/>
        <c:ser>
          <c:idx val="0"/>
          <c:order val="0"/>
          <c:tx>
            <c:strRef>
              <c:f>'20'!$E$4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'20'!$E$4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'20'!$E$4</c:f>
              <c:numCache>
                <c:formatCode>#,##0_ </c:formatCode>
                <c:ptCount val="71"/>
                <c:pt idx="0">
                  <c:v>17779.634999999998</c:v>
                </c:pt>
                <c:pt idx="1">
                  <c:v>18103.97</c:v>
                </c:pt>
                <c:pt idx="2">
                  <c:v>18440.674999999999</c:v>
                </c:pt>
                <c:pt idx="3">
                  <c:v>18792.741000000002</c:v>
                </c:pt>
                <c:pt idx="4">
                  <c:v>19162.186000000002</c:v>
                </c:pt>
                <c:pt idx="5">
                  <c:v>19550.066999999999</c:v>
                </c:pt>
                <c:pt idx="6">
                  <c:v>19956.403999999999</c:v>
                </c:pt>
                <c:pt idx="7">
                  <c:v>20380.22</c:v>
                </c:pt>
                <c:pt idx="8">
                  <c:v>20819.752</c:v>
                </c:pt>
                <c:pt idx="9">
                  <c:v>21272.677</c:v>
                </c:pt>
                <c:pt idx="10">
                  <c:v>21736.947</c:v>
                </c:pt>
                <c:pt idx="11">
                  <c:v>22211.626</c:v>
                </c:pt>
                <c:pt idx="12">
                  <c:v>22697.664000000001</c:v>
                </c:pt>
                <c:pt idx="13">
                  <c:v>23198.238000000001</c:v>
                </c:pt>
                <c:pt idx="14">
                  <c:v>23717.785</c:v>
                </c:pt>
                <c:pt idx="15">
                  <c:v>24259.356</c:v>
                </c:pt>
                <c:pt idx="16">
                  <c:v>24823.937000000002</c:v>
                </c:pt>
                <c:pt idx="17">
                  <c:v>25410.054</c:v>
                </c:pt>
                <c:pt idx="18">
                  <c:v>26015.239000000001</c:v>
                </c:pt>
                <c:pt idx="19">
                  <c:v>26635.851999999999</c:v>
                </c:pt>
                <c:pt idx="20">
                  <c:v>27269.062999999998</c:v>
                </c:pt>
                <c:pt idx="21">
                  <c:v>27913.749</c:v>
                </c:pt>
                <c:pt idx="22">
                  <c:v>28570.093000000001</c:v>
                </c:pt>
                <c:pt idx="23">
                  <c:v>29238.168000000001</c:v>
                </c:pt>
                <c:pt idx="24">
                  <c:v>29918.469000000001</c:v>
                </c:pt>
                <c:pt idx="25">
                  <c:v>30611.093000000001</c:v>
                </c:pt>
                <c:pt idx="26">
                  <c:v>31314.347000000002</c:v>
                </c:pt>
                <c:pt idx="27">
                  <c:v>32026.748</c:v>
                </c:pt>
                <c:pt idx="28">
                  <c:v>32748.781999999999</c:v>
                </c:pt>
                <c:pt idx="29">
                  <c:v>33481.396999999997</c:v>
                </c:pt>
                <c:pt idx="30">
                  <c:v>34224.315999999999</c:v>
                </c:pt>
                <c:pt idx="31">
                  <c:v>34976.464999999997</c:v>
                </c:pt>
                <c:pt idx="32">
                  <c:v>35734.273000000001</c:v>
                </c:pt>
                <c:pt idx="33">
                  <c:v>36491.803999999996</c:v>
                </c:pt>
                <c:pt idx="34">
                  <c:v>37241.53</c:v>
                </c:pt>
                <c:pt idx="35">
                  <c:v>37977.087</c:v>
                </c:pt>
                <c:pt idx="36">
                  <c:v>38698.483999999997</c:v>
                </c:pt>
                <c:pt idx="37">
                  <c:v>39404.35</c:v>
                </c:pt>
                <c:pt idx="38">
                  <c:v>40085.652999999998</c:v>
                </c:pt>
                <c:pt idx="39">
                  <c:v>40731.438999999998</c:v>
                </c:pt>
                <c:pt idx="40">
                  <c:v>41335.188000000002</c:v>
                </c:pt>
                <c:pt idx="41">
                  <c:v>41890.192000000003</c:v>
                </c:pt>
                <c:pt idx="42">
                  <c:v>42401.686000000002</c:v>
                </c:pt>
                <c:pt idx="43">
                  <c:v>42889.991999999998</c:v>
                </c:pt>
                <c:pt idx="44">
                  <c:v>43383.421000000002</c:v>
                </c:pt>
                <c:pt idx="45">
                  <c:v>43901.597999999998</c:v>
                </c:pt>
                <c:pt idx="46">
                  <c:v>44452.203000000001</c:v>
                </c:pt>
                <c:pt idx="47">
                  <c:v>45027.222999999998</c:v>
                </c:pt>
                <c:pt idx="48">
                  <c:v>45611.22</c:v>
                </c:pt>
                <c:pt idx="49">
                  <c:v>46181.074999999997</c:v>
                </c:pt>
                <c:pt idx="50">
                  <c:v>46719.697999999997</c:v>
                </c:pt>
                <c:pt idx="51">
                  <c:v>47225.118999999999</c:v>
                </c:pt>
                <c:pt idx="52">
                  <c:v>47702.163</c:v>
                </c:pt>
                <c:pt idx="53">
                  <c:v>48148.906999999999</c:v>
                </c:pt>
                <c:pt idx="54">
                  <c:v>48564.489000000001</c:v>
                </c:pt>
                <c:pt idx="55">
                  <c:v>48949.930999999997</c:v>
                </c:pt>
                <c:pt idx="56">
                  <c:v>49301.048999999999</c:v>
                </c:pt>
                <c:pt idx="57">
                  <c:v>49621.478999999999</c:v>
                </c:pt>
                <c:pt idx="58">
                  <c:v>49929.642</c:v>
                </c:pt>
                <c:pt idx="59">
                  <c:v>50250.366000000002</c:v>
                </c:pt>
                <c:pt idx="60">
                  <c:v>50600.826999999997</c:v>
                </c:pt>
                <c:pt idx="61">
                  <c:v>50990.612000000001</c:v>
                </c:pt>
                <c:pt idx="62">
                  <c:v>51413.703000000001</c:v>
                </c:pt>
                <c:pt idx="63">
                  <c:v>51852.464</c:v>
                </c:pt>
                <c:pt idx="64">
                  <c:v>52280.815999999999</c:v>
                </c:pt>
                <c:pt idx="65">
                  <c:v>52680.724000000002</c:v>
                </c:pt>
                <c:pt idx="66">
                  <c:v>53045.199000000001</c:v>
                </c:pt>
                <c:pt idx="67">
                  <c:v>53382.521000000001</c:v>
                </c:pt>
                <c:pt idx="68">
                  <c:v>53708.317999999999</c:v>
                </c:pt>
                <c:pt idx="69">
                  <c:v>54045.421999999999</c:v>
                </c:pt>
                <c:pt idx="70">
                  <c:v>54409.794000000002</c:v>
                </c:pt>
              </c:numCache>
            </c:numRef>
          </c:val>
        </c:ser>
        <c:axId val="96164096"/>
        <c:axId val="96176000"/>
      </c:barChart>
      <c:catAx>
        <c:axId val="96164096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96176000"/>
        <c:crosses val="autoZero"/>
        <c:auto val="1"/>
        <c:lblAlgn val="ctr"/>
        <c:lblOffset val="100"/>
        <c:tickMarkSkip val="12"/>
      </c:catAx>
      <c:valAx>
        <c:axId val="96176000"/>
        <c:scaling>
          <c:orientation val="minMax"/>
        </c:scaling>
        <c:axPos val="l"/>
        <c:majorGridlines/>
        <c:title>
          <c:tx>
            <c:strRef>
              <c:f>'20'!$E$4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8954552723920269E-2"/>
              <c:y val="9.7694296325678429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616409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'21'!$A$2</c:f>
          <c:strCache>
            <c:ptCount val="1"/>
            <c:pt idx="0">
              <c:v>モルディブ</c:v>
            </c:pt>
          </c:strCache>
        </c:strRef>
      </c:tx>
      <c:layout>
        <c:manualLayout>
          <c:xMode val="edge"/>
          <c:yMode val="edge"/>
          <c:x val="0.43619444444444488"/>
          <c:y val="8.116927876028276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811351706036746"/>
          <c:y val="0.19284305807927854"/>
          <c:w val="0.77160629921260004"/>
          <c:h val="0.57952183861632933"/>
        </c:manualLayout>
      </c:layout>
      <c:barChart>
        <c:barDir val="col"/>
        <c:grouping val="clustered"/>
        <c:ser>
          <c:idx val="0"/>
          <c:order val="0"/>
          <c:tx>
            <c:strRef>
              <c:f>'21'!$E$5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'21'!$D$6:$D$15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'21'!$E$6:$E$15</c:f>
              <c:numCache>
                <c:formatCode>#,##0_ </c:formatCode>
                <c:ptCount val="10"/>
                <c:pt idx="0">
                  <c:v>380.49299999999999</c:v>
                </c:pt>
                <c:pt idx="1">
                  <c:v>397.23099999999999</c:v>
                </c:pt>
                <c:pt idx="2">
                  <c:v>415.59199999999998</c:v>
                </c:pt>
                <c:pt idx="3">
                  <c:v>435.01799999999997</c:v>
                </c:pt>
                <c:pt idx="4">
                  <c:v>454.91399999999999</c:v>
                </c:pt>
                <c:pt idx="5">
                  <c:v>475.505</c:v>
                </c:pt>
                <c:pt idx="6">
                  <c:v>496.39800000000002</c:v>
                </c:pt>
                <c:pt idx="7">
                  <c:v>515.70399999999995</c:v>
                </c:pt>
                <c:pt idx="8">
                  <c:v>530.95699999999999</c:v>
                </c:pt>
                <c:pt idx="9">
                  <c:v>540.54200000000003</c:v>
                </c:pt>
              </c:numCache>
            </c:numRef>
          </c:val>
        </c:ser>
        <c:axId val="96094848"/>
        <c:axId val="96107904"/>
      </c:barChart>
      <c:catAx>
        <c:axId val="9609484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96107904"/>
        <c:crosses val="autoZero"/>
        <c:auto val="1"/>
        <c:lblAlgn val="ctr"/>
        <c:lblOffset val="100"/>
        <c:noMultiLvlLbl val="1"/>
      </c:catAx>
      <c:valAx>
        <c:axId val="96107904"/>
        <c:scaling>
          <c:orientation val="minMax"/>
        </c:scaling>
        <c:axPos val="l"/>
        <c:majorGridlines/>
        <c:title>
          <c:tx>
            <c:strRef>
              <c:f>'21'!$E$4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609484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[A101_1.xlsx]21!ﾋﾟﾎﾞｯﾄﾃｰﾌﾞﾙ1</c:name>
    <c:fmtId val="39"/>
  </c:pivotSource>
  <c:chart>
    <c:title>
      <c:tx>
        <c:strRef>
          <c:f>'21'!$A$2</c:f>
          <c:strCache>
            <c:ptCount val="1"/>
            <c:pt idx="0">
              <c:v>モルディブ</c:v>
            </c:pt>
          </c:strCache>
        </c:strRef>
      </c:tx>
      <c:layout>
        <c:manualLayout>
          <c:xMode val="edge"/>
          <c:yMode val="edge"/>
          <c:x val="0.44272401433691755"/>
          <c:y val="8.20512555457280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798453525150721"/>
          <c:w val="0.76049518810148764"/>
          <c:h val="0.60212533130648971"/>
        </c:manualLayout>
      </c:layout>
      <c:barChart>
        <c:barDir val="col"/>
        <c:grouping val="clustered"/>
        <c:ser>
          <c:idx val="0"/>
          <c:order val="0"/>
          <c:tx>
            <c:strRef>
              <c:f>'21'!$E$4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'21'!$E$4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'21'!$E$4</c:f>
              <c:numCache>
                <c:formatCode>#,##0_ </c:formatCode>
                <c:ptCount val="71"/>
                <c:pt idx="0">
                  <c:v>73.715999999999994</c:v>
                </c:pt>
                <c:pt idx="1">
                  <c:v>74.22</c:v>
                </c:pt>
                <c:pt idx="2">
                  <c:v>75.19</c:v>
                </c:pt>
                <c:pt idx="3">
                  <c:v>76.484999999999999</c:v>
                </c:pt>
                <c:pt idx="4">
                  <c:v>78.015000000000001</c:v>
                </c:pt>
                <c:pt idx="5">
                  <c:v>79.703999999999994</c:v>
                </c:pt>
                <c:pt idx="6">
                  <c:v>81.510999999999996</c:v>
                </c:pt>
                <c:pt idx="7">
                  <c:v>83.418000000000006</c:v>
                </c:pt>
                <c:pt idx="8">
                  <c:v>85.430999999999997</c:v>
                </c:pt>
                <c:pt idx="9">
                  <c:v>87.587000000000003</c:v>
                </c:pt>
                <c:pt idx="10">
                  <c:v>89.873000000000005</c:v>
                </c:pt>
                <c:pt idx="11">
                  <c:v>92.328000000000003</c:v>
                </c:pt>
                <c:pt idx="12">
                  <c:v>94.902000000000001</c:v>
                </c:pt>
                <c:pt idx="13">
                  <c:v>97.54</c:v>
                </c:pt>
                <c:pt idx="14">
                  <c:v>100.17700000000001</c:v>
                </c:pt>
                <c:pt idx="15">
                  <c:v>102.71</c:v>
                </c:pt>
                <c:pt idx="16">
                  <c:v>105.129</c:v>
                </c:pt>
                <c:pt idx="17">
                  <c:v>107.48099999999999</c:v>
                </c:pt>
                <c:pt idx="18">
                  <c:v>109.893</c:v>
                </c:pt>
                <c:pt idx="19">
                  <c:v>112.58199999999999</c:v>
                </c:pt>
                <c:pt idx="20">
                  <c:v>115.688</c:v>
                </c:pt>
                <c:pt idx="21">
                  <c:v>119.303</c:v>
                </c:pt>
                <c:pt idx="22">
                  <c:v>123.34699999999999</c:v>
                </c:pt>
                <c:pt idx="23">
                  <c:v>127.7</c:v>
                </c:pt>
                <c:pt idx="24">
                  <c:v>132.102</c:v>
                </c:pt>
                <c:pt idx="25">
                  <c:v>136.41800000000001</c:v>
                </c:pt>
                <c:pt idx="26">
                  <c:v>140.56299999999999</c:v>
                </c:pt>
                <c:pt idx="27">
                  <c:v>144.625</c:v>
                </c:pt>
                <c:pt idx="28">
                  <c:v>148.774</c:v>
                </c:pt>
                <c:pt idx="29">
                  <c:v>153.27600000000001</c:v>
                </c:pt>
                <c:pt idx="30">
                  <c:v>158.27099999999999</c:v>
                </c:pt>
                <c:pt idx="31">
                  <c:v>163.821</c:v>
                </c:pt>
                <c:pt idx="32">
                  <c:v>169.84899999999999</c:v>
                </c:pt>
                <c:pt idx="33">
                  <c:v>176.255</c:v>
                </c:pt>
                <c:pt idx="34">
                  <c:v>182.84800000000001</c:v>
                </c:pt>
                <c:pt idx="35">
                  <c:v>189.54</c:v>
                </c:pt>
                <c:pt idx="36">
                  <c:v>196.262</c:v>
                </c:pt>
                <c:pt idx="37">
                  <c:v>203.024</c:v>
                </c:pt>
                <c:pt idx="38">
                  <c:v>209.78700000000001</c:v>
                </c:pt>
                <c:pt idx="39">
                  <c:v>216.50200000000001</c:v>
                </c:pt>
                <c:pt idx="40">
                  <c:v>223.15899999999999</c:v>
                </c:pt>
                <c:pt idx="41">
                  <c:v>229.74299999999999</c:v>
                </c:pt>
                <c:pt idx="42">
                  <c:v>236.27099999999999</c:v>
                </c:pt>
                <c:pt idx="43">
                  <c:v>242.596</c:v>
                </c:pt>
                <c:pt idx="44">
                  <c:v>248.58199999999999</c:v>
                </c:pt>
                <c:pt idx="45">
                  <c:v>254.14400000000001</c:v>
                </c:pt>
                <c:pt idx="46">
                  <c:v>259.178</c:v>
                </c:pt>
                <c:pt idx="47">
                  <c:v>263.83600000000001</c:v>
                </c:pt>
                <c:pt idx="48">
                  <c:v>268.44499999999999</c:v>
                </c:pt>
                <c:pt idx="49">
                  <c:v>273.52199999999999</c:v>
                </c:pt>
                <c:pt idx="50">
                  <c:v>279.39600000000002</c:v>
                </c:pt>
                <c:pt idx="51">
                  <c:v>286.30900000000003</c:v>
                </c:pt>
                <c:pt idx="52">
                  <c:v>294.185</c:v>
                </c:pt>
                <c:pt idx="53">
                  <c:v>302.68099999999998</c:v>
                </c:pt>
                <c:pt idx="54">
                  <c:v>311.26499999999999</c:v>
                </c:pt>
                <c:pt idx="55">
                  <c:v>319.60399999999998</c:v>
                </c:pt>
                <c:pt idx="56">
                  <c:v>327.48899999999998</c:v>
                </c:pt>
                <c:pt idx="57">
                  <c:v>335.17200000000003</c:v>
                </c:pt>
                <c:pt idx="58">
                  <c:v>343.44799999999998</c:v>
                </c:pt>
                <c:pt idx="59">
                  <c:v>353.39100000000002</c:v>
                </c:pt>
                <c:pt idx="60">
                  <c:v>365.73</c:v>
                </c:pt>
                <c:pt idx="61">
                  <c:v>380.49299999999999</c:v>
                </c:pt>
                <c:pt idx="62">
                  <c:v>397.23099999999999</c:v>
                </c:pt>
                <c:pt idx="63">
                  <c:v>415.59199999999998</c:v>
                </c:pt>
                <c:pt idx="64">
                  <c:v>435.01799999999997</c:v>
                </c:pt>
                <c:pt idx="65">
                  <c:v>454.91399999999999</c:v>
                </c:pt>
                <c:pt idx="66">
                  <c:v>475.505</c:v>
                </c:pt>
                <c:pt idx="67">
                  <c:v>496.39800000000002</c:v>
                </c:pt>
                <c:pt idx="68">
                  <c:v>515.70399999999995</c:v>
                </c:pt>
                <c:pt idx="69">
                  <c:v>530.95699999999999</c:v>
                </c:pt>
                <c:pt idx="70">
                  <c:v>540.54200000000003</c:v>
                </c:pt>
              </c:numCache>
            </c:numRef>
          </c:val>
        </c:ser>
        <c:axId val="96219136"/>
        <c:axId val="96220672"/>
      </c:barChart>
      <c:catAx>
        <c:axId val="96219136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96220672"/>
        <c:crosses val="autoZero"/>
        <c:auto val="1"/>
        <c:lblAlgn val="ctr"/>
        <c:lblOffset val="100"/>
        <c:tickMarkSkip val="12"/>
      </c:catAx>
      <c:valAx>
        <c:axId val="96220672"/>
        <c:scaling>
          <c:orientation val="minMax"/>
        </c:scaling>
        <c:axPos val="l"/>
        <c:majorGridlines/>
        <c:title>
          <c:tx>
            <c:strRef>
              <c:f>'21'!$E$4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621913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'22'!$A$2</c:f>
          <c:strCache>
            <c:ptCount val="1"/>
            <c:pt idx="0">
              <c:v>モンゴル </c:v>
            </c:pt>
          </c:strCache>
        </c:strRef>
      </c:tx>
      <c:layout>
        <c:manualLayout>
          <c:xMode val="edge"/>
          <c:yMode val="edge"/>
          <c:x val="0.43619444444444488"/>
          <c:y val="8.54291296655010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922462817147925"/>
          <c:y val="0.19284311505790241"/>
          <c:w val="0.75216185476815678"/>
          <c:h val="0.57097483006932115"/>
        </c:manualLayout>
      </c:layout>
      <c:barChart>
        <c:barDir val="col"/>
        <c:grouping val="clustered"/>
        <c:ser>
          <c:idx val="0"/>
          <c:order val="0"/>
          <c:tx>
            <c:strRef>
              <c:f>'22'!$E$5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'22'!$D$6:$D$15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'22'!$E$6:$E$15</c:f>
              <c:numCache>
                <c:formatCode>#,##0_ </c:formatCode>
                <c:ptCount val="10"/>
                <c:pt idx="0">
                  <c:v>2770.357</c:v>
                </c:pt>
                <c:pt idx="1">
                  <c:v>2824.6979999999999</c:v>
                </c:pt>
                <c:pt idx="2">
                  <c:v>2881.7829999999999</c:v>
                </c:pt>
                <c:pt idx="3">
                  <c:v>2940.1109999999999</c:v>
                </c:pt>
                <c:pt idx="4">
                  <c:v>2998.433</c:v>
                </c:pt>
                <c:pt idx="5">
                  <c:v>3056.3580000000002</c:v>
                </c:pt>
                <c:pt idx="6">
                  <c:v>3113.788</c:v>
                </c:pt>
                <c:pt idx="7">
                  <c:v>3170.2139999999999</c:v>
                </c:pt>
                <c:pt idx="8">
                  <c:v>3225.1660000000002</c:v>
                </c:pt>
                <c:pt idx="9">
                  <c:v>3278.2919999999999</c:v>
                </c:pt>
              </c:numCache>
            </c:numRef>
          </c:val>
        </c:ser>
        <c:axId val="96399744"/>
        <c:axId val="96401280"/>
      </c:barChart>
      <c:catAx>
        <c:axId val="96399744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96401280"/>
        <c:crosses val="autoZero"/>
        <c:auto val="1"/>
        <c:lblAlgn val="ctr"/>
        <c:lblOffset val="100"/>
        <c:noMultiLvlLbl val="1"/>
      </c:catAx>
      <c:valAx>
        <c:axId val="96401280"/>
        <c:scaling>
          <c:orientation val="minMax"/>
        </c:scaling>
        <c:axPos val="l"/>
        <c:majorGridlines/>
        <c:title>
          <c:tx>
            <c:strRef>
              <c:f>'22'!$E$4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6399744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[A101_1.xlsx]22!ﾋﾟﾎﾞｯﾄﾃｰﾌﾞﾙ1</c:name>
    <c:fmtId val="43"/>
  </c:pivotSource>
  <c:chart>
    <c:title>
      <c:tx>
        <c:strRef>
          <c:f>'22'!$A$2</c:f>
          <c:strCache>
            <c:ptCount val="1"/>
            <c:pt idx="0">
              <c:v>モンゴル </c:v>
            </c:pt>
          </c:strCache>
        </c:strRef>
      </c:tx>
      <c:layout>
        <c:manualLayout>
          <c:xMode val="edge"/>
          <c:yMode val="edge"/>
          <c:x val="0.44272401433691755"/>
          <c:y val="8.9940800465669768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9981885110225375"/>
          <c:w val="0.76049518810148764"/>
          <c:h val="0.60212533130648971"/>
        </c:manualLayout>
      </c:layout>
      <c:barChart>
        <c:barDir val="col"/>
        <c:grouping val="clustered"/>
        <c:ser>
          <c:idx val="0"/>
          <c:order val="0"/>
          <c:tx>
            <c:strRef>
              <c:f>'22'!$E$4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'22'!$E$4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'22'!$E$4</c:f>
              <c:numCache>
                <c:formatCode>#,##0_ </c:formatCode>
                <c:ptCount val="71"/>
                <c:pt idx="0">
                  <c:v>780.19899999999996</c:v>
                </c:pt>
                <c:pt idx="1">
                  <c:v>793.53700000000003</c:v>
                </c:pt>
                <c:pt idx="2">
                  <c:v>807.92200000000003</c:v>
                </c:pt>
                <c:pt idx="3">
                  <c:v>823.06799999999998</c:v>
                </c:pt>
                <c:pt idx="4">
                  <c:v>838.78700000000003</c:v>
                </c:pt>
                <c:pt idx="5">
                  <c:v>855.09900000000005</c:v>
                </c:pt>
                <c:pt idx="6">
                  <c:v>872.16300000000001</c:v>
                </c:pt>
                <c:pt idx="7">
                  <c:v>890.28099999999995</c:v>
                </c:pt>
                <c:pt idx="8">
                  <c:v>909.88599999999997</c:v>
                </c:pt>
                <c:pt idx="9">
                  <c:v>931.48699999999997</c:v>
                </c:pt>
                <c:pt idx="10">
                  <c:v>955.51400000000001</c:v>
                </c:pt>
                <c:pt idx="11">
                  <c:v>982.18100000000004</c:v>
                </c:pt>
                <c:pt idx="12">
                  <c:v>1011.327</c:v>
                </c:pt>
                <c:pt idx="13">
                  <c:v>1042.3869999999999</c:v>
                </c:pt>
                <c:pt idx="14">
                  <c:v>1074.518</c:v>
                </c:pt>
                <c:pt idx="15">
                  <c:v>1107.1210000000001</c:v>
                </c:pt>
                <c:pt idx="16">
                  <c:v>1139.962</c:v>
                </c:pt>
                <c:pt idx="17">
                  <c:v>1173.1859999999999</c:v>
                </c:pt>
                <c:pt idx="18">
                  <c:v>1207.104</c:v>
                </c:pt>
                <c:pt idx="19">
                  <c:v>1242.213</c:v>
                </c:pt>
                <c:pt idx="20">
                  <c:v>1278.819</c:v>
                </c:pt>
                <c:pt idx="21">
                  <c:v>1317.0419999999999</c:v>
                </c:pt>
                <c:pt idx="22">
                  <c:v>1356.673</c:v>
                </c:pt>
                <c:pt idx="23">
                  <c:v>1397.3050000000001</c:v>
                </c:pt>
                <c:pt idx="24">
                  <c:v>1438.421</c:v>
                </c:pt>
                <c:pt idx="25">
                  <c:v>1479.646</c:v>
                </c:pt>
                <c:pt idx="26">
                  <c:v>1520.8679999999999</c:v>
                </c:pt>
                <c:pt idx="27">
                  <c:v>1562.2070000000001</c:v>
                </c:pt>
                <c:pt idx="28">
                  <c:v>1603.91</c:v>
                </c:pt>
                <c:pt idx="29">
                  <c:v>1646.29</c:v>
                </c:pt>
                <c:pt idx="30">
                  <c:v>1689.6220000000001</c:v>
                </c:pt>
                <c:pt idx="31">
                  <c:v>1733.4749999999999</c:v>
                </c:pt>
                <c:pt idx="32">
                  <c:v>1777.7270000000001</c:v>
                </c:pt>
                <c:pt idx="33">
                  <c:v>1823.2139999999999</c:v>
                </c:pt>
                <c:pt idx="34">
                  <c:v>1871.0889999999999</c:v>
                </c:pt>
                <c:pt idx="35">
                  <c:v>1921.8889999999999</c:v>
                </c:pt>
                <c:pt idx="36">
                  <c:v>1976.3130000000001</c:v>
                </c:pt>
                <c:pt idx="37">
                  <c:v>2033.3510000000001</c:v>
                </c:pt>
                <c:pt idx="38">
                  <c:v>2089.7089999999998</c:v>
                </c:pt>
                <c:pt idx="39">
                  <c:v>2141.0050000000001</c:v>
                </c:pt>
                <c:pt idx="40">
                  <c:v>2184.1390000000001</c:v>
                </c:pt>
                <c:pt idx="41">
                  <c:v>2217.9180000000001</c:v>
                </c:pt>
                <c:pt idx="42">
                  <c:v>2243.4949999999999</c:v>
                </c:pt>
                <c:pt idx="43">
                  <c:v>2263.1959999999999</c:v>
                </c:pt>
                <c:pt idx="44">
                  <c:v>2280.4749999999999</c:v>
                </c:pt>
                <c:pt idx="45">
                  <c:v>2298.0169999999998</c:v>
                </c:pt>
                <c:pt idx="46">
                  <c:v>2316.5709999999999</c:v>
                </c:pt>
                <c:pt idx="47">
                  <c:v>2335.7440000000001</c:v>
                </c:pt>
                <c:pt idx="48">
                  <c:v>2355.6669999999999</c:v>
                </c:pt>
                <c:pt idx="49">
                  <c:v>2376.2280000000001</c:v>
                </c:pt>
                <c:pt idx="50">
                  <c:v>2397.4169999999999</c:v>
                </c:pt>
                <c:pt idx="51">
                  <c:v>2419.5940000000001</c:v>
                </c:pt>
                <c:pt idx="52">
                  <c:v>2443.261</c:v>
                </c:pt>
                <c:pt idx="53">
                  <c:v>2468.7649999999999</c:v>
                </c:pt>
                <c:pt idx="54">
                  <c:v>2496.3939999999998</c:v>
                </c:pt>
                <c:pt idx="55">
                  <c:v>2526.4290000000001</c:v>
                </c:pt>
                <c:pt idx="56">
                  <c:v>2558.8539999999998</c:v>
                </c:pt>
                <c:pt idx="57">
                  <c:v>2593.819</c:v>
                </c:pt>
                <c:pt idx="58">
                  <c:v>2631.8989999999999</c:v>
                </c:pt>
                <c:pt idx="59">
                  <c:v>2673.7939999999999</c:v>
                </c:pt>
                <c:pt idx="60">
                  <c:v>2719.902</c:v>
                </c:pt>
                <c:pt idx="61">
                  <c:v>2770.357</c:v>
                </c:pt>
                <c:pt idx="62">
                  <c:v>2824.6979999999999</c:v>
                </c:pt>
                <c:pt idx="63">
                  <c:v>2881.7829999999999</c:v>
                </c:pt>
                <c:pt idx="64">
                  <c:v>2940.1109999999999</c:v>
                </c:pt>
                <c:pt idx="65">
                  <c:v>2998.433</c:v>
                </c:pt>
                <c:pt idx="66">
                  <c:v>3056.3580000000002</c:v>
                </c:pt>
                <c:pt idx="67">
                  <c:v>3113.788</c:v>
                </c:pt>
                <c:pt idx="68">
                  <c:v>3170.2139999999999</c:v>
                </c:pt>
                <c:pt idx="69">
                  <c:v>3225.1660000000002</c:v>
                </c:pt>
                <c:pt idx="70">
                  <c:v>3278.2919999999999</c:v>
                </c:pt>
              </c:numCache>
            </c:numRef>
          </c:val>
        </c:ser>
        <c:axId val="34153984"/>
        <c:axId val="34155520"/>
      </c:barChart>
      <c:catAx>
        <c:axId val="3415398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4155520"/>
        <c:crosses val="autoZero"/>
        <c:auto val="1"/>
        <c:lblAlgn val="ctr"/>
        <c:lblOffset val="100"/>
        <c:tickMarkSkip val="12"/>
      </c:catAx>
      <c:valAx>
        <c:axId val="34155520"/>
        <c:scaling>
          <c:orientation val="minMax"/>
        </c:scaling>
        <c:axPos val="l"/>
        <c:majorGridlines/>
        <c:title>
          <c:tx>
            <c:strRef>
              <c:f>'22'!$E$4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4153984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'23'!$A$2</c:f>
          <c:strCache>
            <c:ptCount val="1"/>
            <c:pt idx="0">
              <c:v>ラオス</c:v>
            </c:pt>
          </c:strCache>
        </c:strRef>
      </c:tx>
      <c:layout>
        <c:manualLayout>
          <c:xMode val="edge"/>
          <c:yMode val="edge"/>
          <c:x val="0.43619444444444488"/>
          <c:y val="8.547008547008547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366907261592341"/>
          <c:y val="0.2056635891759537"/>
          <c:w val="0.76882852143482361"/>
          <c:h val="0.56670132579581411"/>
        </c:manualLayout>
      </c:layout>
      <c:barChart>
        <c:barDir val="col"/>
        <c:grouping val="clustered"/>
        <c:ser>
          <c:idx val="0"/>
          <c:order val="0"/>
          <c:tx>
            <c:strRef>
              <c:f>'23'!$E$5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'23'!$D$6:$D$15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'23'!$E$6:$E$15</c:f>
              <c:numCache>
                <c:formatCode>#,##0_ </c:formatCode>
                <c:ptCount val="10"/>
                <c:pt idx="0">
                  <c:v>6347.5640000000003</c:v>
                </c:pt>
                <c:pt idx="1">
                  <c:v>6444.527</c:v>
                </c:pt>
                <c:pt idx="2">
                  <c:v>6541.3019999999997</c:v>
                </c:pt>
                <c:pt idx="3">
                  <c:v>6639.7629999999999</c:v>
                </c:pt>
                <c:pt idx="4">
                  <c:v>6741.16</c:v>
                </c:pt>
                <c:pt idx="5">
                  <c:v>6845.848</c:v>
                </c:pt>
                <c:pt idx="6">
                  <c:v>6953.0309999999999</c:v>
                </c:pt>
                <c:pt idx="7">
                  <c:v>7061.4979999999996</c:v>
                </c:pt>
                <c:pt idx="8">
                  <c:v>7169.4560000000001</c:v>
                </c:pt>
                <c:pt idx="9">
                  <c:v>7275.5559999999996</c:v>
                </c:pt>
              </c:numCache>
            </c:numRef>
          </c:val>
        </c:ser>
        <c:axId val="34208768"/>
        <c:axId val="34546432"/>
      </c:barChart>
      <c:catAx>
        <c:axId val="3420876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4546432"/>
        <c:crosses val="autoZero"/>
        <c:auto val="1"/>
        <c:lblAlgn val="ctr"/>
        <c:lblOffset val="100"/>
        <c:noMultiLvlLbl val="1"/>
      </c:catAx>
      <c:valAx>
        <c:axId val="34546432"/>
        <c:scaling>
          <c:orientation val="minMax"/>
        </c:scaling>
        <c:axPos val="l"/>
        <c:majorGridlines/>
        <c:title>
          <c:tx>
            <c:strRef>
              <c:f>'23'!$E$4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420876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[A101_1.xlsx]23!ﾋﾟﾎﾞｯﾄﾃｰﾌﾞﾙ1</c:name>
    <c:fmtId val="43"/>
  </c:pivotSource>
  <c:chart>
    <c:title>
      <c:tx>
        <c:strRef>
          <c:f>'23'!$A$2</c:f>
          <c:strCache>
            <c:ptCount val="1"/>
            <c:pt idx="0">
              <c:v>ラオス</c:v>
            </c:pt>
          </c:strCache>
        </c:strRef>
      </c:tx>
      <c:layout>
        <c:manualLayout>
          <c:xMode val="edge"/>
          <c:yMode val="edge"/>
          <c:x val="0.44272401433691755"/>
          <c:y val="8.20512555457280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236342768981835"/>
          <c:y val="0.20376362305250181"/>
          <c:w val="0.78200058326042576"/>
          <c:h val="0.63774523151001317"/>
        </c:manualLayout>
      </c:layout>
      <c:barChart>
        <c:barDir val="col"/>
        <c:grouping val="clustered"/>
        <c:ser>
          <c:idx val="0"/>
          <c:order val="0"/>
          <c:tx>
            <c:strRef>
              <c:f>'23'!$E$4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'23'!$E$4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'23'!$E$4</c:f>
              <c:numCache>
                <c:formatCode>#,##0_ </c:formatCode>
                <c:ptCount val="71"/>
                <c:pt idx="0">
                  <c:v>1682.915</c:v>
                </c:pt>
                <c:pt idx="1">
                  <c:v>1723.2159999999999</c:v>
                </c:pt>
                <c:pt idx="2">
                  <c:v>1764.0440000000001</c:v>
                </c:pt>
                <c:pt idx="3">
                  <c:v>1805.537</c:v>
                </c:pt>
                <c:pt idx="4">
                  <c:v>1847.7940000000001</c:v>
                </c:pt>
                <c:pt idx="5">
                  <c:v>1890.85</c:v>
                </c:pt>
                <c:pt idx="6">
                  <c:v>1934.816</c:v>
                </c:pt>
                <c:pt idx="7">
                  <c:v>1979.73</c:v>
                </c:pt>
                <c:pt idx="8">
                  <c:v>2025.6659999999999</c:v>
                </c:pt>
                <c:pt idx="9">
                  <c:v>2072.7089999999998</c:v>
                </c:pt>
                <c:pt idx="10">
                  <c:v>2120.8919999999998</c:v>
                </c:pt>
                <c:pt idx="11">
                  <c:v>2170.34</c:v>
                </c:pt>
                <c:pt idx="12">
                  <c:v>2221.123</c:v>
                </c:pt>
                <c:pt idx="13">
                  <c:v>2273.3519999999999</c:v>
                </c:pt>
                <c:pt idx="14">
                  <c:v>2327.1370000000002</c:v>
                </c:pt>
                <c:pt idx="15">
                  <c:v>2382.5859999999998</c:v>
                </c:pt>
                <c:pt idx="16">
                  <c:v>2439.1970000000001</c:v>
                </c:pt>
                <c:pt idx="17">
                  <c:v>2496.9270000000001</c:v>
                </c:pt>
                <c:pt idx="18">
                  <c:v>2556.8449999999998</c:v>
                </c:pt>
                <c:pt idx="19">
                  <c:v>2620.4479999999999</c:v>
                </c:pt>
                <c:pt idx="20">
                  <c:v>2688.4290000000001</c:v>
                </c:pt>
                <c:pt idx="21">
                  <c:v>2762.2640000000001</c:v>
                </c:pt>
                <c:pt idx="22">
                  <c:v>2840.8420000000001</c:v>
                </c:pt>
                <c:pt idx="23">
                  <c:v>2919.288</c:v>
                </c:pt>
                <c:pt idx="24">
                  <c:v>2990.9630000000002</c:v>
                </c:pt>
                <c:pt idx="25">
                  <c:v>3051.5830000000001</c:v>
                </c:pt>
                <c:pt idx="26">
                  <c:v>3098.962</c:v>
                </c:pt>
                <c:pt idx="27">
                  <c:v>3135.8389999999999</c:v>
                </c:pt>
                <c:pt idx="28">
                  <c:v>3168.8380000000002</c:v>
                </c:pt>
                <c:pt idx="29">
                  <c:v>3207.3310000000001</c:v>
                </c:pt>
                <c:pt idx="30">
                  <c:v>3258.1489999999999</c:v>
                </c:pt>
                <c:pt idx="31">
                  <c:v>3323.3530000000001</c:v>
                </c:pt>
                <c:pt idx="32">
                  <c:v>3401.1930000000002</c:v>
                </c:pt>
                <c:pt idx="33">
                  <c:v>3489.91</c:v>
                </c:pt>
                <c:pt idx="34">
                  <c:v>3586.3150000000001</c:v>
                </c:pt>
                <c:pt idx="35">
                  <c:v>3687.8890000000001</c:v>
                </c:pt>
                <c:pt idx="36">
                  <c:v>3794.2040000000002</c:v>
                </c:pt>
                <c:pt idx="37">
                  <c:v>3905.53</c:v>
                </c:pt>
                <c:pt idx="38">
                  <c:v>4020.817</c:v>
                </c:pt>
                <c:pt idx="39">
                  <c:v>4138.8450000000003</c:v>
                </c:pt>
                <c:pt idx="40">
                  <c:v>4258.4709999999995</c:v>
                </c:pt>
                <c:pt idx="41">
                  <c:v>4379.2340000000004</c:v>
                </c:pt>
                <c:pt idx="42">
                  <c:v>4500.3459999999995</c:v>
                </c:pt>
                <c:pt idx="43">
                  <c:v>4619.9459999999999</c:v>
                </c:pt>
                <c:pt idx="44">
                  <c:v>4735.8370000000004</c:v>
                </c:pt>
                <c:pt idx="45">
                  <c:v>4846.4769999999999</c:v>
                </c:pt>
                <c:pt idx="46">
                  <c:v>4951.1890000000003</c:v>
                </c:pt>
                <c:pt idx="47">
                  <c:v>5050.308</c:v>
                </c:pt>
                <c:pt idx="48">
                  <c:v>5144.6009999999997</c:v>
                </c:pt>
                <c:pt idx="49">
                  <c:v>5235.3389999999999</c:v>
                </c:pt>
                <c:pt idx="50">
                  <c:v>5323.701</c:v>
                </c:pt>
                <c:pt idx="51">
                  <c:v>5409.5839999999998</c:v>
                </c:pt>
                <c:pt idx="52">
                  <c:v>5493.2470000000003</c:v>
                </c:pt>
                <c:pt idx="53">
                  <c:v>5576.64</c:v>
                </c:pt>
                <c:pt idx="54">
                  <c:v>5662.1989999999996</c:v>
                </c:pt>
                <c:pt idx="55">
                  <c:v>5751.6750000000002</c:v>
                </c:pt>
                <c:pt idx="56">
                  <c:v>5846.0749999999998</c:v>
                </c:pt>
                <c:pt idx="57">
                  <c:v>5944.95</c:v>
                </c:pt>
                <c:pt idx="58">
                  <c:v>6046.63</c:v>
                </c:pt>
                <c:pt idx="59">
                  <c:v>6148.6210000000001</c:v>
                </c:pt>
                <c:pt idx="60">
                  <c:v>6249.1679999999997</c:v>
                </c:pt>
                <c:pt idx="61">
                  <c:v>6347.5640000000003</c:v>
                </c:pt>
                <c:pt idx="62">
                  <c:v>6444.527</c:v>
                </c:pt>
                <c:pt idx="63">
                  <c:v>6541.3019999999997</c:v>
                </c:pt>
                <c:pt idx="64">
                  <c:v>6639.7629999999999</c:v>
                </c:pt>
                <c:pt idx="65">
                  <c:v>6741.16</c:v>
                </c:pt>
                <c:pt idx="66">
                  <c:v>6845.848</c:v>
                </c:pt>
                <c:pt idx="67">
                  <c:v>6953.0309999999999</c:v>
                </c:pt>
                <c:pt idx="68">
                  <c:v>7061.4979999999996</c:v>
                </c:pt>
                <c:pt idx="69">
                  <c:v>7169.4560000000001</c:v>
                </c:pt>
                <c:pt idx="70">
                  <c:v>7275.5559999999996</c:v>
                </c:pt>
              </c:numCache>
            </c:numRef>
          </c:val>
        </c:ser>
        <c:axId val="34562432"/>
        <c:axId val="34563968"/>
      </c:barChart>
      <c:catAx>
        <c:axId val="34562432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4563968"/>
        <c:crosses val="autoZero"/>
        <c:auto val="1"/>
        <c:lblAlgn val="ctr"/>
        <c:lblOffset val="100"/>
        <c:tickMarkSkip val="12"/>
      </c:catAx>
      <c:valAx>
        <c:axId val="34563968"/>
        <c:scaling>
          <c:orientation val="minMax"/>
        </c:scaling>
        <c:axPos val="l"/>
        <c:majorGridlines/>
        <c:title>
          <c:tx>
            <c:strRef>
              <c:f>'23'!$E$4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4562432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'24'!$A$2</c:f>
          <c:strCache>
            <c:ptCount val="1"/>
            <c:pt idx="0">
              <c:v>北朝鮮</c:v>
            </c:pt>
          </c:strCache>
        </c:strRef>
      </c:tx>
      <c:layout>
        <c:manualLayout>
          <c:xMode val="edge"/>
          <c:yMode val="edge"/>
          <c:x val="0.43619444444444488"/>
          <c:y val="7.264957264957265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089129483814587"/>
          <c:y val="0.19284305807927854"/>
          <c:w val="0.75771741032371365"/>
          <c:h val="0.57097483006932115"/>
        </c:manualLayout>
      </c:layout>
      <c:barChart>
        <c:barDir val="col"/>
        <c:grouping val="clustered"/>
        <c:ser>
          <c:idx val="0"/>
          <c:order val="0"/>
          <c:tx>
            <c:strRef>
              <c:f>'24'!$E$5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'24'!$D$6:$D$15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'24'!$E$6:$E$15</c:f>
              <c:numCache>
                <c:formatCode>#,##0_ </c:formatCode>
                <c:ptCount val="10"/>
                <c:pt idx="0">
                  <c:v>24673.392</c:v>
                </c:pt>
                <c:pt idx="1">
                  <c:v>24800.637999999999</c:v>
                </c:pt>
                <c:pt idx="2">
                  <c:v>24929.5</c:v>
                </c:pt>
                <c:pt idx="3">
                  <c:v>25057.793000000001</c:v>
                </c:pt>
                <c:pt idx="4">
                  <c:v>25183.831999999999</c:v>
                </c:pt>
                <c:pt idx="5">
                  <c:v>25307.665000000001</c:v>
                </c:pt>
                <c:pt idx="6">
                  <c:v>25429.815999999999</c:v>
                </c:pt>
                <c:pt idx="7">
                  <c:v>25549.606</c:v>
                </c:pt>
                <c:pt idx="8">
                  <c:v>25666.157999999999</c:v>
                </c:pt>
                <c:pt idx="9">
                  <c:v>25778.814999999999</c:v>
                </c:pt>
              </c:numCache>
            </c:numRef>
          </c:val>
        </c:ser>
        <c:axId val="34604928"/>
        <c:axId val="34606464"/>
      </c:barChart>
      <c:catAx>
        <c:axId val="3460492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4606464"/>
        <c:crosses val="autoZero"/>
        <c:auto val="1"/>
        <c:lblAlgn val="ctr"/>
        <c:lblOffset val="100"/>
        <c:noMultiLvlLbl val="1"/>
      </c:catAx>
      <c:valAx>
        <c:axId val="34606464"/>
        <c:scaling>
          <c:orientation val="minMax"/>
        </c:scaling>
        <c:axPos val="l"/>
        <c:majorGridlines/>
        <c:title>
          <c:tx>
            <c:strRef>
              <c:f>'24'!$E$4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460492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[A101_1.xlsx]24!ﾋﾟﾎﾞｯﾄﾃｰﾌﾞﾙ1</c:name>
    <c:fmtId val="41"/>
  </c:pivotSource>
  <c:chart>
    <c:title>
      <c:tx>
        <c:strRef>
          <c:f>'24'!$A$2</c:f>
          <c:strCache>
            <c:ptCount val="1"/>
            <c:pt idx="0">
              <c:v>北朝鮮</c:v>
            </c:pt>
          </c:strCache>
        </c:strRef>
      </c:tx>
      <c:layout>
        <c:manualLayout>
          <c:xMode val="edge"/>
          <c:yMode val="edge"/>
          <c:x val="0.44272401433691755"/>
          <c:y val="8.20512555457280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714240021072641"/>
          <c:y val="0.19192930720175583"/>
          <c:w val="0.76766366569770172"/>
          <c:h val="0.60212533130648971"/>
        </c:manualLayout>
      </c:layout>
      <c:barChart>
        <c:barDir val="col"/>
        <c:grouping val="clustered"/>
        <c:ser>
          <c:idx val="0"/>
          <c:order val="0"/>
          <c:tx>
            <c:strRef>
              <c:f>'24'!$E$4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'24'!$E$4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'24'!$E$4</c:f>
              <c:numCache>
                <c:formatCode>#,##0_ </c:formatCode>
                <c:ptCount val="71"/>
                <c:pt idx="0">
                  <c:v>10549.47</c:v>
                </c:pt>
                <c:pt idx="1">
                  <c:v>10248.503000000001</c:v>
                </c:pt>
                <c:pt idx="2">
                  <c:v>10049.02</c:v>
                </c:pt>
                <c:pt idx="3">
                  <c:v>9957.2440000000006</c:v>
                </c:pt>
                <c:pt idx="4">
                  <c:v>9972.4339999999993</c:v>
                </c:pt>
                <c:pt idx="5">
                  <c:v>10086.996999999999</c:v>
                </c:pt>
                <c:pt idx="6">
                  <c:v>10285.934999999999</c:v>
                </c:pt>
                <c:pt idx="7">
                  <c:v>10547.385</c:v>
                </c:pt>
                <c:pt idx="8">
                  <c:v>10843.977000000001</c:v>
                </c:pt>
                <c:pt idx="9">
                  <c:v>11145.152</c:v>
                </c:pt>
                <c:pt idx="10">
                  <c:v>11424.189</c:v>
                </c:pt>
                <c:pt idx="11">
                  <c:v>11665.592000000001</c:v>
                </c:pt>
                <c:pt idx="12">
                  <c:v>11871.726000000001</c:v>
                </c:pt>
                <c:pt idx="13">
                  <c:v>12065.468000000001</c:v>
                </c:pt>
                <c:pt idx="14">
                  <c:v>12282.416999999999</c:v>
                </c:pt>
                <c:pt idx="15">
                  <c:v>12547.523999999999</c:v>
                </c:pt>
                <c:pt idx="16">
                  <c:v>12864.947</c:v>
                </c:pt>
                <c:pt idx="17">
                  <c:v>13222.703</c:v>
                </c:pt>
                <c:pt idx="18">
                  <c:v>13609.976000000001</c:v>
                </c:pt>
                <c:pt idx="19">
                  <c:v>14010.339</c:v>
                </c:pt>
                <c:pt idx="20">
                  <c:v>14410.391</c:v>
                </c:pt>
                <c:pt idx="21">
                  <c:v>14809.518</c:v>
                </c:pt>
                <c:pt idx="22">
                  <c:v>15207.764999999999</c:v>
                </c:pt>
                <c:pt idx="23">
                  <c:v>15593.352999999999</c:v>
                </c:pt>
                <c:pt idx="24">
                  <c:v>15952.076999999999</c:v>
                </c:pt>
                <c:pt idx="25">
                  <c:v>16274.736999999999</c:v>
                </c:pt>
                <c:pt idx="26">
                  <c:v>16554.743999999999</c:v>
                </c:pt>
                <c:pt idx="27">
                  <c:v>16796.567999999999</c:v>
                </c:pt>
                <c:pt idx="28">
                  <c:v>17015.984</c:v>
                </c:pt>
                <c:pt idx="29">
                  <c:v>17235.668000000001</c:v>
                </c:pt>
                <c:pt idx="30">
                  <c:v>17472.144</c:v>
                </c:pt>
                <c:pt idx="31">
                  <c:v>17731.228999999999</c:v>
                </c:pt>
                <c:pt idx="32">
                  <c:v>18008.567999999999</c:v>
                </c:pt>
                <c:pt idx="33">
                  <c:v>18298.212</c:v>
                </c:pt>
                <c:pt idx="34">
                  <c:v>18590.142</c:v>
                </c:pt>
                <c:pt idx="35">
                  <c:v>18877.225999999999</c:v>
                </c:pt>
                <c:pt idx="36">
                  <c:v>19156.791000000001</c:v>
                </c:pt>
                <c:pt idx="37">
                  <c:v>19431.991999999998</c:v>
                </c:pt>
                <c:pt idx="38">
                  <c:v>19708.315999999999</c:v>
                </c:pt>
                <c:pt idx="39">
                  <c:v>19993.757000000001</c:v>
                </c:pt>
                <c:pt idx="40">
                  <c:v>20293.057000000001</c:v>
                </c:pt>
                <c:pt idx="41">
                  <c:v>20609.151000000002</c:v>
                </c:pt>
                <c:pt idx="42">
                  <c:v>20937.406999999999</c:v>
                </c:pt>
                <c:pt idx="43">
                  <c:v>21265.831999999999</c:v>
                </c:pt>
                <c:pt idx="44">
                  <c:v>21577.978999999999</c:v>
                </c:pt>
                <c:pt idx="45">
                  <c:v>21862.3</c:v>
                </c:pt>
                <c:pt idx="46">
                  <c:v>22113.428</c:v>
                </c:pt>
                <c:pt idx="47">
                  <c:v>22335.262999999999</c:v>
                </c:pt>
                <c:pt idx="48">
                  <c:v>22536.754000000001</c:v>
                </c:pt>
                <c:pt idx="49">
                  <c:v>22731.47</c:v>
                </c:pt>
                <c:pt idx="50">
                  <c:v>22929.078000000001</c:v>
                </c:pt>
                <c:pt idx="51">
                  <c:v>23132.982</c:v>
                </c:pt>
                <c:pt idx="52">
                  <c:v>23339.453000000001</c:v>
                </c:pt>
                <c:pt idx="53">
                  <c:v>23542.434000000001</c:v>
                </c:pt>
                <c:pt idx="54">
                  <c:v>23732.74</c:v>
                </c:pt>
                <c:pt idx="55">
                  <c:v>23904.167000000001</c:v>
                </c:pt>
                <c:pt idx="56">
                  <c:v>24054.866000000002</c:v>
                </c:pt>
                <c:pt idx="57">
                  <c:v>24188.33</c:v>
                </c:pt>
                <c:pt idx="58">
                  <c:v>24310.143</c:v>
                </c:pt>
                <c:pt idx="59">
                  <c:v>24428.34</c:v>
                </c:pt>
                <c:pt idx="60">
                  <c:v>24548.84</c:v>
                </c:pt>
                <c:pt idx="61">
                  <c:v>24673.392</c:v>
                </c:pt>
                <c:pt idx="62">
                  <c:v>24800.637999999999</c:v>
                </c:pt>
                <c:pt idx="63">
                  <c:v>24929.5</c:v>
                </c:pt>
                <c:pt idx="64">
                  <c:v>25057.793000000001</c:v>
                </c:pt>
                <c:pt idx="65">
                  <c:v>25183.831999999999</c:v>
                </c:pt>
                <c:pt idx="66">
                  <c:v>25307.665000000001</c:v>
                </c:pt>
                <c:pt idx="67">
                  <c:v>25429.815999999999</c:v>
                </c:pt>
                <c:pt idx="68">
                  <c:v>25549.606</c:v>
                </c:pt>
                <c:pt idx="69">
                  <c:v>25666.157999999999</c:v>
                </c:pt>
                <c:pt idx="70">
                  <c:v>25778.814999999999</c:v>
                </c:pt>
              </c:numCache>
            </c:numRef>
          </c:val>
        </c:ser>
        <c:axId val="34592256"/>
        <c:axId val="34689792"/>
      </c:barChart>
      <c:catAx>
        <c:axId val="34592256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4689792"/>
        <c:crosses val="autoZero"/>
        <c:auto val="1"/>
        <c:lblAlgn val="ctr"/>
        <c:lblOffset val="100"/>
        <c:tickMarkSkip val="12"/>
      </c:catAx>
      <c:valAx>
        <c:axId val="34689792"/>
        <c:scaling>
          <c:orientation val="minMax"/>
        </c:scaling>
        <c:axPos val="l"/>
        <c:majorGridlines/>
        <c:title>
          <c:tx>
            <c:strRef>
              <c:f>'24'!$E$4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459225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'25'!$A$2</c:f>
          <c:strCache>
            <c:ptCount val="1"/>
            <c:pt idx="0">
              <c:v>台湾</c:v>
            </c:pt>
          </c:strCache>
        </c:strRef>
      </c:tx>
      <c:layout>
        <c:manualLayout>
          <c:xMode val="edge"/>
          <c:yMode val="edge"/>
          <c:x val="0.48341666666666866"/>
          <c:y val="8.1196581196581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6200240594925636"/>
          <c:y val="0.19284305807927854"/>
          <c:w val="0.76605074365704284"/>
          <c:h val="0.5667013827744376"/>
        </c:manualLayout>
      </c:layout>
      <c:barChart>
        <c:barDir val="col"/>
        <c:grouping val="clustered"/>
        <c:ser>
          <c:idx val="0"/>
          <c:order val="0"/>
          <c:tx>
            <c:strRef>
              <c:f>'25'!$E$5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'25'!$D$6:$D$15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'25'!$E$6:$E$15</c:f>
              <c:numCache>
                <c:formatCode>#,##0_ </c:formatCode>
                <c:ptCount val="10"/>
                <c:pt idx="0">
                  <c:v>23268.76</c:v>
                </c:pt>
                <c:pt idx="1">
                  <c:v>23346.898000000001</c:v>
                </c:pt>
                <c:pt idx="2">
                  <c:v>23421.581999999999</c:v>
                </c:pt>
                <c:pt idx="3">
                  <c:v>23491.975999999999</c:v>
                </c:pt>
                <c:pt idx="4">
                  <c:v>23557.473000000002</c:v>
                </c:pt>
                <c:pt idx="5">
                  <c:v>23618.201000000001</c:v>
                </c:pt>
                <c:pt idx="6">
                  <c:v>23674.545999999998</c:v>
                </c:pt>
                <c:pt idx="7">
                  <c:v>23726.46</c:v>
                </c:pt>
                <c:pt idx="8">
                  <c:v>23773.881000000001</c:v>
                </c:pt>
                <c:pt idx="9">
                  <c:v>23816.775000000001</c:v>
                </c:pt>
              </c:numCache>
            </c:numRef>
          </c:val>
        </c:ser>
        <c:axId val="34696576"/>
        <c:axId val="34699520"/>
      </c:barChart>
      <c:catAx>
        <c:axId val="34696576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4699520"/>
        <c:crosses val="autoZero"/>
        <c:auto val="1"/>
        <c:lblAlgn val="ctr"/>
        <c:lblOffset val="100"/>
        <c:noMultiLvlLbl val="1"/>
      </c:catAx>
      <c:valAx>
        <c:axId val="34699520"/>
        <c:scaling>
          <c:orientation val="minMax"/>
        </c:scaling>
        <c:axPos val="l"/>
        <c:majorGridlines/>
        <c:title>
          <c:tx>
            <c:strRef>
              <c:f>'25'!$E$4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469657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'03'!$A$2</c:f>
          <c:strCache>
            <c:ptCount val="1"/>
            <c:pt idx="0">
              <c:v>インド</c:v>
            </c:pt>
          </c:strCache>
        </c:strRef>
      </c:tx>
      <c:layout>
        <c:manualLayout>
          <c:xMode val="edge"/>
          <c:yMode val="edge"/>
          <c:x val="0.44154155730533673"/>
          <c:y val="8.5470085470085472E-2"/>
        </c:manualLayout>
      </c:layout>
      <c:overlay val="1"/>
      <c:txPr>
        <a:bodyPr/>
        <a:lstStyle/>
        <a:p>
          <a:pPr>
            <a:defRPr sz="12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6014129483814524"/>
          <c:y val="0.20720169594185342"/>
          <c:w val="0.74900896762904889"/>
          <c:h val="0.56670132579581411"/>
        </c:manualLayout>
      </c:layout>
      <c:barChart>
        <c:barDir val="col"/>
        <c:grouping val="clustered"/>
        <c:ser>
          <c:idx val="0"/>
          <c:order val="0"/>
          <c:tx>
            <c:strRef>
              <c:f>'03'!$E$5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'03'!$D$6:$D$15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'03'!$E$6:$E$15</c:f>
              <c:numCache>
                <c:formatCode>#,##0_ </c:formatCode>
                <c:ptCount val="10"/>
                <c:pt idx="0">
                  <c:v>1250287.939</c:v>
                </c:pt>
                <c:pt idx="1">
                  <c:v>1265780.243</c:v>
                </c:pt>
                <c:pt idx="2">
                  <c:v>1280842.1189999999</c:v>
                </c:pt>
                <c:pt idx="3">
                  <c:v>1295600.7679999999</c:v>
                </c:pt>
                <c:pt idx="4">
                  <c:v>1310152.392</c:v>
                </c:pt>
                <c:pt idx="5">
                  <c:v>1324517.25</c:v>
                </c:pt>
                <c:pt idx="6">
                  <c:v>1338676.7790000001</c:v>
                </c:pt>
                <c:pt idx="7">
                  <c:v>1352642.2830000001</c:v>
                </c:pt>
                <c:pt idx="8">
                  <c:v>1366417.7560000001</c:v>
                </c:pt>
                <c:pt idx="9">
                  <c:v>1380004.385</c:v>
                </c:pt>
              </c:numCache>
            </c:numRef>
          </c:val>
        </c:ser>
        <c:axId val="84979072"/>
        <c:axId val="85012864"/>
      </c:barChart>
      <c:catAx>
        <c:axId val="84979072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5012864"/>
        <c:crosses val="autoZero"/>
        <c:auto val="1"/>
        <c:lblAlgn val="ctr"/>
        <c:lblOffset val="100"/>
        <c:noMultiLvlLbl val="1"/>
      </c:catAx>
      <c:valAx>
        <c:axId val="85012864"/>
        <c:scaling>
          <c:orientation val="minMax"/>
        </c:scaling>
        <c:axPos val="l"/>
        <c:majorGridlines/>
        <c:title>
          <c:tx>
            <c:strRef>
              <c:f>'03'!$E$4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3.888888888888889E-2"/>
              <c:y val="0.11344706911635996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4979072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[A101_1.xlsx]25!ﾋﾟﾎﾞｯﾄﾃｰﾌﾞﾙ1</c:name>
    <c:fmtId val="43"/>
  </c:pivotSource>
  <c:chart>
    <c:title>
      <c:tx>
        <c:strRef>
          <c:f>'25'!$A$2</c:f>
          <c:strCache>
            <c:ptCount val="1"/>
            <c:pt idx="0">
              <c:v>台湾</c:v>
            </c:pt>
          </c:strCache>
        </c:strRef>
      </c:tx>
      <c:layout>
        <c:manualLayout>
          <c:xMode val="edge"/>
          <c:yMode val="edge"/>
          <c:x val="0.47951006124234719"/>
          <c:y val="8.284021095522183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20376362305250181"/>
          <c:w val="0.78200058326042576"/>
          <c:h val="0.59029094599928833"/>
        </c:manualLayout>
      </c:layout>
      <c:barChart>
        <c:barDir val="col"/>
        <c:grouping val="clustered"/>
        <c:ser>
          <c:idx val="0"/>
          <c:order val="0"/>
          <c:tx>
            <c:strRef>
              <c:f>'25'!$E$4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'25'!$E$4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'25'!$E$4</c:f>
              <c:numCache>
                <c:formatCode>#,##0_ </c:formatCode>
                <c:ptCount val="71"/>
                <c:pt idx="0">
                  <c:v>7602.3549999999996</c:v>
                </c:pt>
                <c:pt idx="1">
                  <c:v>7930.652</c:v>
                </c:pt>
                <c:pt idx="2">
                  <c:v>8250.8009999999995</c:v>
                </c:pt>
                <c:pt idx="3">
                  <c:v>8565.4380000000001</c:v>
                </c:pt>
                <c:pt idx="4">
                  <c:v>8877.4240000000009</c:v>
                </c:pt>
                <c:pt idx="5">
                  <c:v>9189.9719999999998</c:v>
                </c:pt>
                <c:pt idx="6">
                  <c:v>9506.2639999999992</c:v>
                </c:pt>
                <c:pt idx="7">
                  <c:v>9829.7139999999999</c:v>
                </c:pt>
                <c:pt idx="8">
                  <c:v>10163.800999999999</c:v>
                </c:pt>
                <c:pt idx="9">
                  <c:v>10511.794</c:v>
                </c:pt>
                <c:pt idx="10">
                  <c:v>10876.147000000001</c:v>
                </c:pt>
                <c:pt idx="11">
                  <c:v>11257.766</c:v>
                </c:pt>
                <c:pt idx="12">
                  <c:v>11655.382</c:v>
                </c:pt>
                <c:pt idx="13">
                  <c:v>12065.306</c:v>
                </c:pt>
                <c:pt idx="14">
                  <c:v>12482.182000000001</c:v>
                </c:pt>
                <c:pt idx="15">
                  <c:v>12901.154</c:v>
                </c:pt>
                <c:pt idx="16">
                  <c:v>13322.036</c:v>
                </c:pt>
                <c:pt idx="17">
                  <c:v>13743.215</c:v>
                </c:pt>
                <c:pt idx="18">
                  <c:v>14156.751</c:v>
                </c:pt>
                <c:pt idx="19">
                  <c:v>14552.755999999999</c:v>
                </c:pt>
                <c:pt idx="20">
                  <c:v>14924.462</c:v>
                </c:pt>
                <c:pt idx="21">
                  <c:v>15268.159</c:v>
                </c:pt>
                <c:pt idx="22">
                  <c:v>15586.148999999999</c:v>
                </c:pt>
                <c:pt idx="23">
                  <c:v>15885.232</c:v>
                </c:pt>
                <c:pt idx="24">
                  <c:v>16175.596</c:v>
                </c:pt>
                <c:pt idx="25">
                  <c:v>16464.929</c:v>
                </c:pt>
                <c:pt idx="26">
                  <c:v>16754.741000000002</c:v>
                </c:pt>
                <c:pt idx="27">
                  <c:v>17043.397000000001</c:v>
                </c:pt>
                <c:pt idx="28">
                  <c:v>17331.481</c:v>
                </c:pt>
                <c:pt idx="29">
                  <c:v>17618.937000000002</c:v>
                </c:pt>
                <c:pt idx="30">
                  <c:v>17905.458999999999</c:v>
                </c:pt>
                <c:pt idx="31">
                  <c:v>18191.726999999999</c:v>
                </c:pt>
                <c:pt idx="32">
                  <c:v>18477.501</c:v>
                </c:pt>
                <c:pt idx="33">
                  <c:v>18760.237000000001</c:v>
                </c:pt>
                <c:pt idx="34">
                  <c:v>19036.463</c:v>
                </c:pt>
                <c:pt idx="35">
                  <c:v>19303.401999999998</c:v>
                </c:pt>
                <c:pt idx="36">
                  <c:v>19560.164000000001</c:v>
                </c:pt>
                <c:pt idx="37">
                  <c:v>19806.741999999998</c:v>
                </c:pt>
                <c:pt idx="38">
                  <c:v>20042.355</c:v>
                </c:pt>
                <c:pt idx="39">
                  <c:v>20266.423999999999</c:v>
                </c:pt>
                <c:pt idx="40">
                  <c:v>20478.516</c:v>
                </c:pt>
                <c:pt idx="41">
                  <c:v>20679.072</c:v>
                </c:pt>
                <c:pt idx="42">
                  <c:v>20868.148000000001</c:v>
                </c:pt>
                <c:pt idx="43">
                  <c:v>21044.7</c:v>
                </c:pt>
                <c:pt idx="44">
                  <c:v>21207.423999999999</c:v>
                </c:pt>
                <c:pt idx="45">
                  <c:v>21356.025000000001</c:v>
                </c:pt>
                <c:pt idx="46">
                  <c:v>21488.993999999999</c:v>
                </c:pt>
                <c:pt idx="47">
                  <c:v>21608.309000000001</c:v>
                </c:pt>
                <c:pt idx="48">
                  <c:v>21721.512999999999</c:v>
                </c:pt>
                <c:pt idx="49">
                  <c:v>21838.634999999998</c:v>
                </c:pt>
                <c:pt idx="50">
                  <c:v>21966.527999999998</c:v>
                </c:pt>
                <c:pt idx="51">
                  <c:v>22108.715</c:v>
                </c:pt>
                <c:pt idx="52">
                  <c:v>22262.296999999999</c:v>
                </c:pt>
                <c:pt idx="53">
                  <c:v>22419.785</c:v>
                </c:pt>
                <c:pt idx="54">
                  <c:v>22570.228999999999</c:v>
                </c:pt>
                <c:pt idx="55">
                  <c:v>22705.719000000001</c:v>
                </c:pt>
                <c:pt idx="56">
                  <c:v>22823.846000000001</c:v>
                </c:pt>
                <c:pt idx="57">
                  <c:v>22927.222000000002</c:v>
                </c:pt>
                <c:pt idx="58">
                  <c:v>23019.042000000001</c:v>
                </c:pt>
                <c:pt idx="59">
                  <c:v>23104.542000000001</c:v>
                </c:pt>
                <c:pt idx="60">
                  <c:v>23187.556</c:v>
                </c:pt>
                <c:pt idx="61">
                  <c:v>23268.76</c:v>
                </c:pt>
                <c:pt idx="62">
                  <c:v>23346.898000000001</c:v>
                </c:pt>
                <c:pt idx="63">
                  <c:v>23421.581999999999</c:v>
                </c:pt>
                <c:pt idx="64">
                  <c:v>23491.975999999999</c:v>
                </c:pt>
                <c:pt idx="65">
                  <c:v>23557.473000000002</c:v>
                </c:pt>
                <c:pt idx="66">
                  <c:v>23618.201000000001</c:v>
                </c:pt>
                <c:pt idx="67">
                  <c:v>23674.545999999998</c:v>
                </c:pt>
                <c:pt idx="68">
                  <c:v>23726.46</c:v>
                </c:pt>
                <c:pt idx="69">
                  <c:v>23773.881000000001</c:v>
                </c:pt>
                <c:pt idx="70">
                  <c:v>23816.775000000001</c:v>
                </c:pt>
              </c:numCache>
            </c:numRef>
          </c:val>
        </c:ser>
        <c:axId val="34849536"/>
        <c:axId val="34852224"/>
      </c:barChart>
      <c:catAx>
        <c:axId val="34849536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4852224"/>
        <c:crosses val="autoZero"/>
        <c:auto val="1"/>
        <c:lblAlgn val="ctr"/>
        <c:lblOffset val="100"/>
        <c:tickMarkSkip val="12"/>
      </c:catAx>
      <c:valAx>
        <c:axId val="34852224"/>
        <c:scaling>
          <c:orientation val="minMax"/>
        </c:scaling>
        <c:axPos val="l"/>
        <c:majorGridlines/>
        <c:title>
          <c:tx>
            <c:strRef>
              <c:f>'25'!$E$4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484953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'26'!$A$2</c:f>
          <c:strCache>
            <c:ptCount val="1"/>
            <c:pt idx="0">
              <c:v>香港</c:v>
            </c:pt>
          </c:strCache>
        </c:strRef>
      </c:tx>
      <c:layout>
        <c:manualLayout>
          <c:xMode val="edge"/>
          <c:yMode val="edge"/>
          <c:x val="0.47895822397200555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3978018372703502"/>
          <c:y val="0.18856955380577486"/>
          <c:w val="0.77716185476815691"/>
          <c:h val="0.58379534288983115"/>
        </c:manualLayout>
      </c:layout>
      <c:barChart>
        <c:barDir val="col"/>
        <c:grouping val="clustered"/>
        <c:ser>
          <c:idx val="0"/>
          <c:order val="0"/>
          <c:tx>
            <c:strRef>
              <c:f>'26'!$E$5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'26'!$D$6:$D$15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'26'!$E$6:$E$15</c:f>
              <c:numCache>
                <c:formatCode>#,##0_ </c:formatCode>
                <c:ptCount val="10"/>
                <c:pt idx="0">
                  <c:v>7006.598</c:v>
                </c:pt>
                <c:pt idx="1">
                  <c:v>7046.8469999999998</c:v>
                </c:pt>
                <c:pt idx="2">
                  <c:v>7088.78</c:v>
                </c:pt>
                <c:pt idx="3">
                  <c:v>7134.6679999999997</c:v>
                </c:pt>
                <c:pt idx="4">
                  <c:v>7185.9920000000002</c:v>
                </c:pt>
                <c:pt idx="5">
                  <c:v>7243.5410000000002</c:v>
                </c:pt>
                <c:pt idx="6">
                  <c:v>7306.3149999999996</c:v>
                </c:pt>
                <c:pt idx="7">
                  <c:v>7371.7280000000001</c:v>
                </c:pt>
                <c:pt idx="8">
                  <c:v>7436.1570000000002</c:v>
                </c:pt>
                <c:pt idx="9">
                  <c:v>7496.9880000000003</c:v>
                </c:pt>
              </c:numCache>
            </c:numRef>
          </c:val>
        </c:ser>
        <c:axId val="34899840"/>
        <c:axId val="34903168"/>
      </c:barChart>
      <c:catAx>
        <c:axId val="34899840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4903168"/>
        <c:crosses val="autoZero"/>
        <c:auto val="1"/>
        <c:lblAlgn val="ctr"/>
        <c:lblOffset val="100"/>
        <c:noMultiLvlLbl val="1"/>
      </c:catAx>
      <c:valAx>
        <c:axId val="34903168"/>
        <c:scaling>
          <c:orientation val="minMax"/>
        </c:scaling>
        <c:axPos val="l"/>
        <c:majorGridlines/>
        <c:title>
          <c:tx>
            <c:strRef>
              <c:f>'26'!$E$4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489984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[A101_1.xlsx]26!ﾋﾟﾎﾞｯﾄﾃｰﾌﾞﾙ1</c:name>
    <c:fmtId val="45"/>
  </c:pivotSource>
  <c:chart>
    <c:title>
      <c:tx>
        <c:strRef>
          <c:f>'26'!$A$2</c:f>
          <c:strCache>
            <c:ptCount val="1"/>
            <c:pt idx="0">
              <c:v>香港</c:v>
            </c:pt>
          </c:strCache>
        </c:strRef>
      </c:tx>
      <c:layout>
        <c:manualLayout>
          <c:xMode val="edge"/>
          <c:yMode val="edge"/>
          <c:x val="0.47951006124234719"/>
          <c:y val="8.284021095522183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9981885110225375"/>
          <c:w val="0.7748321244790638"/>
          <c:h val="0.59029094599928833"/>
        </c:manualLayout>
      </c:layout>
      <c:barChart>
        <c:barDir val="col"/>
        <c:grouping val="clustered"/>
        <c:ser>
          <c:idx val="0"/>
          <c:order val="0"/>
          <c:tx>
            <c:strRef>
              <c:f>'26'!$E$4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'26'!$E$4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'26'!$E$4</c:f>
              <c:numCache>
                <c:formatCode>#,##0_ </c:formatCode>
                <c:ptCount val="71"/>
                <c:pt idx="0">
                  <c:v>1974.002</c:v>
                </c:pt>
                <c:pt idx="1">
                  <c:v>2057.7420000000002</c:v>
                </c:pt>
                <c:pt idx="2">
                  <c:v>2150.0949999999998</c:v>
                </c:pt>
                <c:pt idx="3">
                  <c:v>2250.7130000000002</c:v>
                </c:pt>
                <c:pt idx="4">
                  <c:v>2358.71</c:v>
                </c:pt>
                <c:pt idx="5">
                  <c:v>2472.665</c:v>
                </c:pt>
                <c:pt idx="6">
                  <c:v>2590.5569999999998</c:v>
                </c:pt>
                <c:pt idx="7">
                  <c:v>2709.8449999999998</c:v>
                </c:pt>
                <c:pt idx="8">
                  <c:v>2827.56</c:v>
                </c:pt>
                <c:pt idx="9">
                  <c:v>2940.529</c:v>
                </c:pt>
                <c:pt idx="10">
                  <c:v>3046.0479999999998</c:v>
                </c:pt>
                <c:pt idx="11">
                  <c:v>3142.5720000000001</c:v>
                </c:pt>
                <c:pt idx="12">
                  <c:v>3230.3</c:v>
                </c:pt>
                <c:pt idx="13">
                  <c:v>3311.46</c:v>
                </c:pt>
                <c:pt idx="14">
                  <c:v>3389.5619999999999</c:v>
                </c:pt>
                <c:pt idx="15">
                  <c:v>3467.22</c:v>
                </c:pt>
                <c:pt idx="16">
                  <c:v>3545.8539999999998</c:v>
                </c:pt>
                <c:pt idx="17">
                  <c:v>3624.973</c:v>
                </c:pt>
                <c:pt idx="18">
                  <c:v>3703.1790000000001</c:v>
                </c:pt>
                <c:pt idx="19">
                  <c:v>3778.181</c:v>
                </c:pt>
                <c:pt idx="20">
                  <c:v>3848.922</c:v>
                </c:pt>
                <c:pt idx="21">
                  <c:v>3913.5970000000002</c:v>
                </c:pt>
                <c:pt idx="22">
                  <c:v>3974.1930000000002</c:v>
                </c:pt>
                <c:pt idx="23">
                  <c:v>4037.7910000000002</c:v>
                </c:pt>
                <c:pt idx="24">
                  <c:v>4113.9880000000003</c:v>
                </c:pt>
                <c:pt idx="25">
                  <c:v>4208.9629999999997</c:v>
                </c:pt>
                <c:pt idx="26">
                  <c:v>4326.3329999999996</c:v>
                </c:pt>
                <c:pt idx="27">
                  <c:v>4462.3990000000003</c:v>
                </c:pt>
                <c:pt idx="28">
                  <c:v>4607.0290000000005</c:v>
                </c:pt>
                <c:pt idx="29">
                  <c:v>4745.8770000000004</c:v>
                </c:pt>
                <c:pt idx="30">
                  <c:v>4868.7439999999997</c:v>
                </c:pt>
                <c:pt idx="31">
                  <c:v>4971.6930000000002</c:v>
                </c:pt>
                <c:pt idx="32">
                  <c:v>5058.049</c:v>
                </c:pt>
                <c:pt idx="33">
                  <c:v>5133.7049999999999</c:v>
                </c:pt>
                <c:pt idx="34">
                  <c:v>5207.835</c:v>
                </c:pt>
                <c:pt idx="35">
                  <c:v>5287.0230000000001</c:v>
                </c:pt>
                <c:pt idx="36">
                  <c:v>5373.4449999999997</c:v>
                </c:pt>
                <c:pt idx="37">
                  <c:v>5464.7049999999999</c:v>
                </c:pt>
                <c:pt idx="38">
                  <c:v>5557.38</c:v>
                </c:pt>
                <c:pt idx="39">
                  <c:v>5646.2759999999998</c:v>
                </c:pt>
                <c:pt idx="40">
                  <c:v>5727.942</c:v>
                </c:pt>
                <c:pt idx="41">
                  <c:v>5800.04</c:v>
                </c:pt>
                <c:pt idx="42">
                  <c:v>5864.7449999999999</c:v>
                </c:pt>
                <c:pt idx="43">
                  <c:v>5928.3360000000002</c:v>
                </c:pt>
                <c:pt idx="44">
                  <c:v>5999.6189999999997</c:v>
                </c:pt>
                <c:pt idx="45">
                  <c:v>6084.2340000000004</c:v>
                </c:pt>
                <c:pt idx="46">
                  <c:v>6185.5839999999998</c:v>
                </c:pt>
                <c:pt idx="47">
                  <c:v>6299.9120000000003</c:v>
                </c:pt>
                <c:pt idx="48">
                  <c:v>6416.9960000000001</c:v>
                </c:pt>
                <c:pt idx="49">
                  <c:v>6522.4610000000002</c:v>
                </c:pt>
                <c:pt idx="50">
                  <c:v>6606.3280000000004</c:v>
                </c:pt>
                <c:pt idx="51">
                  <c:v>6664.7749999999996</c:v>
                </c:pt>
                <c:pt idx="52">
                  <c:v>6701.7709999999997</c:v>
                </c:pt>
                <c:pt idx="53">
                  <c:v>6724.6869999999999</c:v>
                </c:pt>
                <c:pt idx="54">
                  <c:v>6744.5630000000001</c:v>
                </c:pt>
                <c:pt idx="55">
                  <c:v>6769.5789999999997</c:v>
                </c:pt>
                <c:pt idx="56">
                  <c:v>6802.0829999999996</c:v>
                </c:pt>
                <c:pt idx="57">
                  <c:v>6840.0169999999998</c:v>
                </c:pt>
                <c:pt idx="58">
                  <c:v>6881.8609999999999</c:v>
                </c:pt>
                <c:pt idx="59">
                  <c:v>6924.6419999999998</c:v>
                </c:pt>
                <c:pt idx="60">
                  <c:v>6966.3239999999996</c:v>
                </c:pt>
                <c:pt idx="61">
                  <c:v>7006.598</c:v>
                </c:pt>
                <c:pt idx="62">
                  <c:v>7046.8469999999998</c:v>
                </c:pt>
                <c:pt idx="63">
                  <c:v>7088.78</c:v>
                </c:pt>
                <c:pt idx="64">
                  <c:v>7134.6679999999997</c:v>
                </c:pt>
                <c:pt idx="65">
                  <c:v>7185.9920000000002</c:v>
                </c:pt>
                <c:pt idx="66">
                  <c:v>7243.5410000000002</c:v>
                </c:pt>
                <c:pt idx="67">
                  <c:v>7306.3149999999996</c:v>
                </c:pt>
                <c:pt idx="68">
                  <c:v>7371.7280000000001</c:v>
                </c:pt>
                <c:pt idx="69">
                  <c:v>7436.1570000000002</c:v>
                </c:pt>
                <c:pt idx="70">
                  <c:v>7496.9880000000003</c:v>
                </c:pt>
              </c:numCache>
            </c:numRef>
          </c:val>
        </c:ser>
        <c:axId val="35048448"/>
        <c:axId val="35051776"/>
      </c:barChart>
      <c:catAx>
        <c:axId val="35048448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5051776"/>
        <c:crosses val="autoZero"/>
        <c:auto val="1"/>
        <c:lblAlgn val="ctr"/>
        <c:lblOffset val="100"/>
        <c:tickMarkSkip val="12"/>
      </c:catAx>
      <c:valAx>
        <c:axId val="35051776"/>
        <c:scaling>
          <c:orientation val="minMax"/>
        </c:scaling>
        <c:axPos val="l"/>
        <c:majorGridlines/>
        <c:title>
          <c:tx>
            <c:strRef>
              <c:f>'26'!$E$4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504844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'27'!$A$2</c:f>
          <c:strCache>
            <c:ptCount val="1"/>
            <c:pt idx="0">
              <c:v>マカオ</c:v>
            </c:pt>
          </c:strCache>
        </c:strRef>
      </c:tx>
      <c:layout>
        <c:manualLayout>
          <c:xMode val="edge"/>
          <c:yMode val="edge"/>
          <c:x val="0.47895822397200555"/>
          <c:y val="8.114210963246208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089129483814587"/>
          <c:y val="0.19711656235278283"/>
          <c:w val="0.77438407699037914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'27'!$E$5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'27'!$D$6:$D$15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'27'!$E$6:$E$15</c:f>
              <c:numCache>
                <c:formatCode>#,##0_ </c:formatCode>
                <c:ptCount val="10"/>
                <c:pt idx="0">
                  <c:v>550.83299999999997</c:v>
                </c:pt>
                <c:pt idx="1">
                  <c:v>564.03700000000003</c:v>
                </c:pt>
                <c:pt idx="2">
                  <c:v>577.36800000000005</c:v>
                </c:pt>
                <c:pt idx="3">
                  <c:v>590.21</c:v>
                </c:pt>
                <c:pt idx="4">
                  <c:v>602.09299999999996</c:v>
                </c:pt>
                <c:pt idx="5">
                  <c:v>612.82399999999996</c:v>
                </c:pt>
                <c:pt idx="6">
                  <c:v>622.57799999999997</c:v>
                </c:pt>
                <c:pt idx="7">
                  <c:v>631.63300000000004</c:v>
                </c:pt>
                <c:pt idx="8">
                  <c:v>640.44600000000003</c:v>
                </c:pt>
                <c:pt idx="9">
                  <c:v>649.34199999999998</c:v>
                </c:pt>
              </c:numCache>
            </c:numRef>
          </c:val>
        </c:ser>
        <c:axId val="34983936"/>
        <c:axId val="35311616"/>
      </c:barChart>
      <c:catAx>
        <c:axId val="34983936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5311616"/>
        <c:crosses val="autoZero"/>
        <c:auto val="1"/>
        <c:lblAlgn val="ctr"/>
        <c:lblOffset val="100"/>
        <c:noMultiLvlLbl val="1"/>
      </c:catAx>
      <c:valAx>
        <c:axId val="35311616"/>
        <c:scaling>
          <c:orientation val="minMax"/>
        </c:scaling>
        <c:axPos val="l"/>
        <c:majorGridlines/>
        <c:title>
          <c:tx>
            <c:strRef>
              <c:f>'27'!$E$4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498393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[A101_1.xlsx]27!ﾋﾟﾎﾞｯﾄﾃｰﾌﾞﾙ1</c:name>
    <c:fmtId val="47"/>
  </c:pivotSource>
  <c:chart>
    <c:title>
      <c:tx>
        <c:strRef>
          <c:f>'27'!$A$2</c:f>
          <c:strCache>
            <c:ptCount val="1"/>
            <c:pt idx="0">
              <c:v>マカオ</c:v>
            </c:pt>
          </c:strCache>
        </c:strRef>
      </c:tx>
      <c:layout>
        <c:manualLayout>
          <c:xMode val="edge"/>
          <c:yMode val="edge"/>
          <c:x val="0.47951006124234719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20770839500275123"/>
          <c:w val="0.78200058326042576"/>
          <c:h val="0.59423578740598948"/>
        </c:manualLayout>
      </c:layout>
      <c:barChart>
        <c:barDir val="col"/>
        <c:grouping val="clustered"/>
        <c:ser>
          <c:idx val="0"/>
          <c:order val="0"/>
          <c:tx>
            <c:strRef>
              <c:f>'27'!$E$4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'27'!$E$4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'27'!$E$4</c:f>
              <c:numCache>
                <c:formatCode>#,##0_ </c:formatCode>
                <c:ptCount val="71"/>
                <c:pt idx="0">
                  <c:v>196.47300000000001</c:v>
                </c:pt>
                <c:pt idx="1">
                  <c:v>200.49</c:v>
                </c:pt>
                <c:pt idx="2">
                  <c:v>201.268</c:v>
                </c:pt>
                <c:pt idx="3">
                  <c:v>199.292</c:v>
                </c:pt>
                <c:pt idx="4">
                  <c:v>195.13300000000001</c:v>
                </c:pt>
                <c:pt idx="5">
                  <c:v>189.458</c:v>
                </c:pt>
                <c:pt idx="6">
                  <c:v>183.03399999999999</c:v>
                </c:pt>
                <c:pt idx="7">
                  <c:v>176.75200000000001</c:v>
                </c:pt>
                <c:pt idx="8">
                  <c:v>171.52500000000001</c:v>
                </c:pt>
                <c:pt idx="9">
                  <c:v>168.28299999999999</c:v>
                </c:pt>
                <c:pt idx="10">
                  <c:v>167.79499999999999</c:v>
                </c:pt>
                <c:pt idx="11">
                  <c:v>170.46600000000001</c:v>
                </c:pt>
                <c:pt idx="12">
                  <c:v>176.18799999999999</c:v>
                </c:pt>
                <c:pt idx="13">
                  <c:v>184.245</c:v>
                </c:pt>
                <c:pt idx="14">
                  <c:v>193.55600000000001</c:v>
                </c:pt>
                <c:pt idx="15">
                  <c:v>203.22399999999999</c:v>
                </c:pt>
                <c:pt idx="16">
                  <c:v>213.18899999999999</c:v>
                </c:pt>
                <c:pt idx="17">
                  <c:v>223.416</c:v>
                </c:pt>
                <c:pt idx="18">
                  <c:v>233.00200000000001</c:v>
                </c:pt>
                <c:pt idx="19">
                  <c:v>240.83699999999999</c:v>
                </c:pt>
                <c:pt idx="20">
                  <c:v>246.19300000000001</c:v>
                </c:pt>
                <c:pt idx="21">
                  <c:v>248.745</c:v>
                </c:pt>
                <c:pt idx="22">
                  <c:v>248.77</c:v>
                </c:pt>
                <c:pt idx="23">
                  <c:v>246.94499999999999</c:v>
                </c:pt>
                <c:pt idx="24">
                  <c:v>244.28899999999999</c:v>
                </c:pt>
                <c:pt idx="25">
                  <c:v>241.631</c:v>
                </c:pt>
                <c:pt idx="26">
                  <c:v>239.07400000000001</c:v>
                </c:pt>
                <c:pt idx="27">
                  <c:v>236.66900000000001</c:v>
                </c:pt>
                <c:pt idx="28">
                  <c:v>235.17500000000001</c:v>
                </c:pt>
                <c:pt idx="29">
                  <c:v>235.44</c:v>
                </c:pt>
                <c:pt idx="30">
                  <c:v>238.08500000000001</c:v>
                </c:pt>
                <c:pt idx="31">
                  <c:v>243.37299999999999</c:v>
                </c:pt>
                <c:pt idx="32">
                  <c:v>251.154</c:v>
                </c:pt>
                <c:pt idx="33">
                  <c:v>260.92099999999999</c:v>
                </c:pt>
                <c:pt idx="34">
                  <c:v>271.91399999999999</c:v>
                </c:pt>
                <c:pt idx="35">
                  <c:v>283.49</c:v>
                </c:pt>
                <c:pt idx="36">
                  <c:v>295.59699999999998</c:v>
                </c:pt>
                <c:pt idx="37">
                  <c:v>308.18099999999998</c:v>
                </c:pt>
                <c:pt idx="38">
                  <c:v>320.774</c:v>
                </c:pt>
                <c:pt idx="39">
                  <c:v>332.78300000000002</c:v>
                </c:pt>
                <c:pt idx="40">
                  <c:v>343.81599999999997</c:v>
                </c:pt>
                <c:pt idx="41">
                  <c:v>353.62299999999999</c:v>
                </c:pt>
                <c:pt idx="42">
                  <c:v>362.30799999999999</c:v>
                </c:pt>
                <c:pt idx="43">
                  <c:v>370.19499999999999</c:v>
                </c:pt>
                <c:pt idx="44">
                  <c:v>377.80500000000001</c:v>
                </c:pt>
                <c:pt idx="45">
                  <c:v>385.517</c:v>
                </c:pt>
                <c:pt idx="46">
                  <c:v>393.37599999999998</c:v>
                </c:pt>
                <c:pt idx="47">
                  <c:v>401.35300000000001</c:v>
                </c:pt>
                <c:pt idx="48">
                  <c:v>409.62</c:v>
                </c:pt>
                <c:pt idx="49">
                  <c:v>418.38799999999998</c:v>
                </c:pt>
                <c:pt idx="50">
                  <c:v>427.77199999999999</c:v>
                </c:pt>
                <c:pt idx="51">
                  <c:v>437.928</c:v>
                </c:pt>
                <c:pt idx="52">
                  <c:v>448.81299999999999</c:v>
                </c:pt>
                <c:pt idx="53">
                  <c:v>460.15699999999998</c:v>
                </c:pt>
                <c:pt idx="54">
                  <c:v>471.6</c:v>
                </c:pt>
                <c:pt idx="55">
                  <c:v>482.863</c:v>
                </c:pt>
                <c:pt idx="56">
                  <c:v>493.80399999999997</c:v>
                </c:pt>
                <c:pt idx="57">
                  <c:v>504.50400000000002</c:v>
                </c:pt>
                <c:pt idx="58">
                  <c:v>515.23199999999997</c:v>
                </c:pt>
                <c:pt idx="59">
                  <c:v>526.40099999999995</c:v>
                </c:pt>
                <c:pt idx="60">
                  <c:v>538.21500000000003</c:v>
                </c:pt>
                <c:pt idx="61">
                  <c:v>550.83299999999997</c:v>
                </c:pt>
                <c:pt idx="62">
                  <c:v>564.03700000000003</c:v>
                </c:pt>
                <c:pt idx="63">
                  <c:v>577.36800000000005</c:v>
                </c:pt>
                <c:pt idx="64">
                  <c:v>590.21</c:v>
                </c:pt>
                <c:pt idx="65">
                  <c:v>602.09299999999996</c:v>
                </c:pt>
                <c:pt idx="66">
                  <c:v>612.82399999999996</c:v>
                </c:pt>
                <c:pt idx="67">
                  <c:v>622.57799999999997</c:v>
                </c:pt>
                <c:pt idx="68">
                  <c:v>631.63300000000004</c:v>
                </c:pt>
                <c:pt idx="69">
                  <c:v>640.44600000000003</c:v>
                </c:pt>
                <c:pt idx="70">
                  <c:v>649.34199999999998</c:v>
                </c:pt>
              </c:numCache>
            </c:numRef>
          </c:val>
        </c:ser>
        <c:axId val="35329152"/>
        <c:axId val="35337344"/>
      </c:barChart>
      <c:catAx>
        <c:axId val="35329152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5337344"/>
        <c:crosses val="autoZero"/>
        <c:auto val="1"/>
        <c:lblAlgn val="ctr"/>
        <c:lblOffset val="100"/>
        <c:tickMarkSkip val="12"/>
      </c:catAx>
      <c:valAx>
        <c:axId val="35337344"/>
        <c:scaling>
          <c:orientation val="minMax"/>
        </c:scaling>
        <c:axPos val="l"/>
        <c:majorGridlines/>
        <c:title>
          <c:tx>
            <c:strRef>
              <c:f>'27'!$E$4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5329152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'28'!$A$2</c:f>
          <c:strCache>
            <c:ptCount val="1"/>
            <c:pt idx="0">
              <c:v>オーストラリア</c:v>
            </c:pt>
          </c:strCache>
        </c:strRef>
      </c:tx>
      <c:layout>
        <c:manualLayout>
          <c:xMode val="edge"/>
          <c:yMode val="edge"/>
          <c:x val="0.47895822397200555"/>
          <c:y val="8.114210963246208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811351706036746"/>
          <c:y val="0.19284305807927854"/>
          <c:w val="0.77716185476815691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'28'!$E$5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'28'!$D$6:$D$15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'28'!$E$6:$E$15</c:f>
              <c:numCache>
                <c:formatCode>#,##0_ </c:formatCode>
                <c:ptCount val="10"/>
                <c:pt idx="0">
                  <c:v>22538.002</c:v>
                </c:pt>
                <c:pt idx="1">
                  <c:v>22903.951000000001</c:v>
                </c:pt>
                <c:pt idx="2">
                  <c:v>23254.912</c:v>
                </c:pt>
                <c:pt idx="3">
                  <c:v>23596.425999999999</c:v>
                </c:pt>
                <c:pt idx="4">
                  <c:v>23932.499</c:v>
                </c:pt>
                <c:pt idx="5">
                  <c:v>24262.71</c:v>
                </c:pt>
                <c:pt idx="6">
                  <c:v>24584.618999999999</c:v>
                </c:pt>
                <c:pt idx="7">
                  <c:v>24898.152999999998</c:v>
                </c:pt>
                <c:pt idx="8">
                  <c:v>25203.200000000001</c:v>
                </c:pt>
                <c:pt idx="9">
                  <c:v>25499.881000000001</c:v>
                </c:pt>
              </c:numCache>
            </c:numRef>
          </c:val>
        </c:ser>
        <c:axId val="35391360"/>
        <c:axId val="35408512"/>
      </c:barChart>
      <c:catAx>
        <c:axId val="35391360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5408512"/>
        <c:crosses val="autoZero"/>
        <c:auto val="1"/>
        <c:lblAlgn val="ctr"/>
        <c:lblOffset val="100"/>
        <c:noMultiLvlLbl val="1"/>
      </c:catAx>
      <c:valAx>
        <c:axId val="35408512"/>
        <c:scaling>
          <c:orientation val="minMax"/>
        </c:scaling>
        <c:axPos val="l"/>
        <c:majorGridlines/>
        <c:title>
          <c:tx>
            <c:strRef>
              <c:f>'28'!$E$4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539136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[A101_1.xlsx]28!ﾋﾟﾎﾞｯﾄﾃｰﾌﾞﾙ1</c:name>
    <c:fmtId val="49"/>
  </c:pivotSource>
  <c:chart>
    <c:title>
      <c:tx>
        <c:strRef>
          <c:f>'28'!$A$2</c:f>
          <c:strCache>
            <c:ptCount val="1"/>
            <c:pt idx="0">
              <c:v>オーストラリア</c:v>
            </c:pt>
          </c:strCache>
        </c:strRef>
      </c:tx>
      <c:layout>
        <c:manualLayout>
          <c:xMode val="edge"/>
          <c:yMode val="edge"/>
          <c:x val="0.47951006124234719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20376362305250181"/>
          <c:w val="0.7748321244790638"/>
          <c:h val="0.59029094599928833"/>
        </c:manualLayout>
      </c:layout>
      <c:barChart>
        <c:barDir val="col"/>
        <c:grouping val="clustered"/>
        <c:ser>
          <c:idx val="0"/>
          <c:order val="0"/>
          <c:tx>
            <c:strRef>
              <c:f>'28'!$E$4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'28'!$E$4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'28'!$E$4</c:f>
              <c:numCache>
                <c:formatCode>#,##0_ </c:formatCode>
                <c:ptCount val="71"/>
                <c:pt idx="0">
                  <c:v>8177.348</c:v>
                </c:pt>
                <c:pt idx="1">
                  <c:v>8398.2240000000002</c:v>
                </c:pt>
                <c:pt idx="2">
                  <c:v>8595.0640000000003</c:v>
                </c:pt>
                <c:pt idx="3">
                  <c:v>8782.1769999999997</c:v>
                </c:pt>
                <c:pt idx="4">
                  <c:v>8970.1209999999992</c:v>
                </c:pt>
                <c:pt idx="5">
                  <c:v>9165.7000000000007</c:v>
                </c:pt>
                <c:pt idx="6">
                  <c:v>9371.7810000000009</c:v>
                </c:pt>
                <c:pt idx="7">
                  <c:v>9587.4590000000007</c:v>
                </c:pt>
                <c:pt idx="8">
                  <c:v>9808.5949999999993</c:v>
                </c:pt>
                <c:pt idx="9">
                  <c:v>10028.799000000001</c:v>
                </c:pt>
                <c:pt idx="10">
                  <c:v>10242.07</c:v>
                </c:pt>
                <c:pt idx="11">
                  <c:v>10445.835999999999</c:v>
                </c:pt>
                <c:pt idx="12">
                  <c:v>10643.42</c:v>
                </c:pt>
                <c:pt idx="13">
                  <c:v>10845.179</c:v>
                </c:pt>
                <c:pt idx="14">
                  <c:v>11065.419</c:v>
                </c:pt>
                <c:pt idx="15">
                  <c:v>11313.186</c:v>
                </c:pt>
                <c:pt idx="16">
                  <c:v>11593.402</c:v>
                </c:pt>
                <c:pt idx="17">
                  <c:v>11899.644</c:v>
                </c:pt>
                <c:pt idx="18">
                  <c:v>12215.704</c:v>
                </c:pt>
                <c:pt idx="19">
                  <c:v>12518.931</c:v>
                </c:pt>
                <c:pt idx="20">
                  <c:v>12793.03</c:v>
                </c:pt>
                <c:pt idx="21">
                  <c:v>13033.13</c:v>
                </c:pt>
                <c:pt idx="22">
                  <c:v>13244.163</c:v>
                </c:pt>
                <c:pt idx="23">
                  <c:v>13431.79</c:v>
                </c:pt>
                <c:pt idx="24">
                  <c:v>13605.574000000001</c:v>
                </c:pt>
                <c:pt idx="25">
                  <c:v>13773.29</c:v>
                </c:pt>
                <c:pt idx="26">
                  <c:v>13935.722</c:v>
                </c:pt>
                <c:pt idx="27">
                  <c:v>14092.545</c:v>
                </c:pt>
                <c:pt idx="28">
                  <c:v>14249.403</c:v>
                </c:pt>
                <c:pt idx="29">
                  <c:v>14413.002</c:v>
                </c:pt>
                <c:pt idx="30">
                  <c:v>14588.4</c:v>
                </c:pt>
                <c:pt idx="31">
                  <c:v>14777.241</c:v>
                </c:pt>
                <c:pt idx="32">
                  <c:v>14979.203</c:v>
                </c:pt>
                <c:pt idx="33">
                  <c:v>15194.644</c:v>
                </c:pt>
                <c:pt idx="34">
                  <c:v>15423.156000000001</c:v>
                </c:pt>
                <c:pt idx="35">
                  <c:v>15663.672</c:v>
                </c:pt>
                <c:pt idx="36">
                  <c:v>15917.58</c:v>
                </c:pt>
                <c:pt idx="37">
                  <c:v>16183.159</c:v>
                </c:pt>
                <c:pt idx="38">
                  <c:v>16452.258000000002</c:v>
                </c:pt>
                <c:pt idx="39">
                  <c:v>16713.989000000001</c:v>
                </c:pt>
                <c:pt idx="40">
                  <c:v>16960.599999999999</c:v>
                </c:pt>
                <c:pt idx="41">
                  <c:v>17189.235000000001</c:v>
                </c:pt>
                <c:pt idx="42">
                  <c:v>17402.179</c:v>
                </c:pt>
                <c:pt idx="43">
                  <c:v>17603.210999999999</c:v>
                </c:pt>
                <c:pt idx="44">
                  <c:v>17798.526000000002</c:v>
                </c:pt>
                <c:pt idx="45">
                  <c:v>17993.082999999999</c:v>
                </c:pt>
                <c:pt idx="46">
                  <c:v>18189.274000000001</c:v>
                </c:pt>
                <c:pt idx="47">
                  <c:v>18387.205000000002</c:v>
                </c:pt>
                <c:pt idx="48">
                  <c:v>18587.026999999998</c:v>
                </c:pt>
                <c:pt idx="49">
                  <c:v>18788.187000000002</c:v>
                </c:pt>
                <c:pt idx="50">
                  <c:v>18991.434000000001</c:v>
                </c:pt>
                <c:pt idx="51">
                  <c:v>19194.675999999999</c:v>
                </c:pt>
                <c:pt idx="52">
                  <c:v>19401.366000000002</c:v>
                </c:pt>
                <c:pt idx="53">
                  <c:v>19624.163</c:v>
                </c:pt>
                <c:pt idx="54">
                  <c:v>19879.653999999999</c:v>
                </c:pt>
                <c:pt idx="55">
                  <c:v>20178.543000000001</c:v>
                </c:pt>
                <c:pt idx="56">
                  <c:v>20526.3</c:v>
                </c:pt>
                <c:pt idx="57">
                  <c:v>20916.339</c:v>
                </c:pt>
                <c:pt idx="58">
                  <c:v>21332.293000000001</c:v>
                </c:pt>
                <c:pt idx="59">
                  <c:v>21750.851999999999</c:v>
                </c:pt>
                <c:pt idx="60">
                  <c:v>22154.687000000002</c:v>
                </c:pt>
                <c:pt idx="61">
                  <c:v>22538.002</c:v>
                </c:pt>
                <c:pt idx="62">
                  <c:v>22903.951000000001</c:v>
                </c:pt>
                <c:pt idx="63">
                  <c:v>23254.912</c:v>
                </c:pt>
                <c:pt idx="64">
                  <c:v>23596.425999999999</c:v>
                </c:pt>
                <c:pt idx="65">
                  <c:v>23932.499</c:v>
                </c:pt>
                <c:pt idx="66">
                  <c:v>24262.71</c:v>
                </c:pt>
                <c:pt idx="67">
                  <c:v>24584.618999999999</c:v>
                </c:pt>
                <c:pt idx="68">
                  <c:v>24898.152999999998</c:v>
                </c:pt>
                <c:pt idx="69">
                  <c:v>25203.200000000001</c:v>
                </c:pt>
                <c:pt idx="70">
                  <c:v>25499.881000000001</c:v>
                </c:pt>
              </c:numCache>
            </c:numRef>
          </c:val>
        </c:ser>
        <c:axId val="35494912"/>
        <c:axId val="35508992"/>
      </c:barChart>
      <c:catAx>
        <c:axId val="35494912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5508992"/>
        <c:crosses val="autoZero"/>
        <c:auto val="1"/>
        <c:lblAlgn val="ctr"/>
        <c:lblOffset val="100"/>
        <c:tickMarkSkip val="12"/>
      </c:catAx>
      <c:valAx>
        <c:axId val="35508992"/>
        <c:scaling>
          <c:orientation val="minMax"/>
        </c:scaling>
        <c:axPos val="l"/>
        <c:majorGridlines/>
        <c:title>
          <c:tx>
            <c:strRef>
              <c:f>'28'!$E$4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5494912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'29'!$A$2</c:f>
          <c:strCache>
            <c:ptCount val="1"/>
            <c:pt idx="0">
              <c:v>ニュージーランド</c:v>
            </c:pt>
          </c:strCache>
        </c:strRef>
      </c:tx>
      <c:layout>
        <c:manualLayout>
          <c:xMode val="edge"/>
          <c:yMode val="edge"/>
          <c:x val="0.47895822397200555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366907261592341"/>
          <c:y val="0.19707546141396864"/>
          <c:w val="0.76327296587926219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'29'!$E$5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'29'!$D$6:$D$15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'29'!$E$6:$E$15</c:f>
              <c:numCache>
                <c:formatCode>#,##0_ </c:formatCode>
                <c:ptCount val="10"/>
                <c:pt idx="0">
                  <c:v>4418.674</c:v>
                </c:pt>
                <c:pt idx="1">
                  <c:v>4468.4620000000004</c:v>
                </c:pt>
                <c:pt idx="2">
                  <c:v>4518.5190000000002</c:v>
                </c:pt>
                <c:pt idx="3">
                  <c:v>4567.5219999999999</c:v>
                </c:pt>
                <c:pt idx="4">
                  <c:v>4614.527</c:v>
                </c:pt>
                <c:pt idx="5">
                  <c:v>4659.2650000000003</c:v>
                </c:pt>
                <c:pt idx="6">
                  <c:v>4702.0290000000005</c:v>
                </c:pt>
                <c:pt idx="7">
                  <c:v>4743.1310000000003</c:v>
                </c:pt>
                <c:pt idx="8">
                  <c:v>4783.0619999999999</c:v>
                </c:pt>
                <c:pt idx="9">
                  <c:v>4822.2330000000002</c:v>
                </c:pt>
              </c:numCache>
            </c:numRef>
          </c:val>
        </c:ser>
        <c:axId val="35579776"/>
        <c:axId val="35590912"/>
      </c:barChart>
      <c:catAx>
        <c:axId val="35579776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5590912"/>
        <c:crosses val="autoZero"/>
        <c:auto val="1"/>
        <c:lblAlgn val="ctr"/>
        <c:lblOffset val="100"/>
        <c:noMultiLvlLbl val="1"/>
      </c:catAx>
      <c:valAx>
        <c:axId val="35590912"/>
        <c:scaling>
          <c:orientation val="minMax"/>
        </c:scaling>
        <c:axPos val="l"/>
        <c:majorGridlines/>
        <c:title>
          <c:tx>
            <c:strRef>
              <c:f>'29'!$E$4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557977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[A101_1.xlsx]29!ﾋﾟﾎﾞｯﾄﾃｰﾌﾞﾙ1</c:name>
    <c:fmtId val="51"/>
  </c:pivotSource>
  <c:chart>
    <c:title>
      <c:tx>
        <c:strRef>
          <c:f>'29'!$A$2</c:f>
          <c:strCache>
            <c:ptCount val="1"/>
            <c:pt idx="0">
              <c:v>ニュージーランド</c:v>
            </c:pt>
          </c:strCache>
        </c:strRef>
      </c:tx>
      <c:layout>
        <c:manualLayout>
          <c:xMode val="edge"/>
          <c:yMode val="edge"/>
          <c:x val="0.47951006124234719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714240021072641"/>
          <c:y val="0.19192930720175583"/>
          <c:w val="0.7748321244790638"/>
          <c:h val="0.60212533130648971"/>
        </c:manualLayout>
      </c:layout>
      <c:barChart>
        <c:barDir val="col"/>
        <c:grouping val="clustered"/>
        <c:ser>
          <c:idx val="0"/>
          <c:order val="0"/>
          <c:tx>
            <c:strRef>
              <c:f>'29'!$E$4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'29'!$E$4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'29'!$E$4</c:f>
              <c:numCache>
                <c:formatCode>#,##0_ </c:formatCode>
                <c:ptCount val="71"/>
                <c:pt idx="0">
                  <c:v>1908.011</c:v>
                </c:pt>
                <c:pt idx="1">
                  <c:v>1947.9290000000001</c:v>
                </c:pt>
                <c:pt idx="2">
                  <c:v>1992.809</c:v>
                </c:pt>
                <c:pt idx="3">
                  <c:v>2040.2370000000001</c:v>
                </c:pt>
                <c:pt idx="4">
                  <c:v>2088.4879999999998</c:v>
                </c:pt>
                <c:pt idx="5">
                  <c:v>2136.3879999999999</c:v>
                </c:pt>
                <c:pt idx="6">
                  <c:v>2183.46</c:v>
                </c:pt>
                <c:pt idx="7">
                  <c:v>2229.828</c:v>
                </c:pt>
                <c:pt idx="8">
                  <c:v>2276.1329999999998</c:v>
                </c:pt>
                <c:pt idx="9">
                  <c:v>2323.404</c:v>
                </c:pt>
                <c:pt idx="10">
                  <c:v>2372.5990000000002</c:v>
                </c:pt>
                <c:pt idx="11">
                  <c:v>2424.0639999999999</c:v>
                </c:pt>
                <c:pt idx="12">
                  <c:v>2477.192</c:v>
                </c:pt>
                <c:pt idx="13">
                  <c:v>2530.1860000000001</c:v>
                </c:pt>
                <c:pt idx="14">
                  <c:v>2580.5360000000001</c:v>
                </c:pt>
                <c:pt idx="15">
                  <c:v>2626.6489999999999</c:v>
                </c:pt>
                <c:pt idx="16">
                  <c:v>2667.085</c:v>
                </c:pt>
                <c:pt idx="17">
                  <c:v>2702.6759999999999</c:v>
                </c:pt>
                <c:pt idx="18">
                  <c:v>2736.8209999999999</c:v>
                </c:pt>
                <c:pt idx="19">
                  <c:v>2774.3580000000002</c:v>
                </c:pt>
                <c:pt idx="20">
                  <c:v>2818.3910000000001</c:v>
                </c:pt>
                <c:pt idx="21">
                  <c:v>2870.817</c:v>
                </c:pt>
                <c:pt idx="22">
                  <c:v>2929.6869999999999</c:v>
                </c:pt>
                <c:pt idx="23">
                  <c:v>2989.4119999999998</c:v>
                </c:pt>
                <c:pt idx="24">
                  <c:v>3042.1750000000002</c:v>
                </c:pt>
                <c:pt idx="25">
                  <c:v>3082.6219999999998</c:v>
                </c:pt>
                <c:pt idx="26">
                  <c:v>3108.5740000000001</c:v>
                </c:pt>
                <c:pt idx="27">
                  <c:v>3122.4059999999999</c:v>
                </c:pt>
                <c:pt idx="28">
                  <c:v>3128.9580000000001</c:v>
                </c:pt>
                <c:pt idx="29">
                  <c:v>3135.3009999999999</c:v>
                </c:pt>
                <c:pt idx="30">
                  <c:v>3146.61</c:v>
                </c:pt>
                <c:pt idx="31">
                  <c:v>3164.8229999999999</c:v>
                </c:pt>
                <c:pt idx="32">
                  <c:v>3188.5369999999998</c:v>
                </c:pt>
                <c:pt idx="33">
                  <c:v>3215.732</c:v>
                </c:pt>
                <c:pt idx="34">
                  <c:v>3243.0340000000001</c:v>
                </c:pt>
                <c:pt idx="35">
                  <c:v>3268.2339999999999</c:v>
                </c:pt>
                <c:pt idx="36">
                  <c:v>3290.3040000000001</c:v>
                </c:pt>
                <c:pt idx="37">
                  <c:v>3310.7510000000002</c:v>
                </c:pt>
                <c:pt idx="38">
                  <c:v>3332.7869999999998</c:v>
                </c:pt>
                <c:pt idx="39">
                  <c:v>3360.9560000000001</c:v>
                </c:pt>
                <c:pt idx="40">
                  <c:v>3398.1750000000002</c:v>
                </c:pt>
                <c:pt idx="41">
                  <c:v>3446.1709999999998</c:v>
                </c:pt>
                <c:pt idx="42">
                  <c:v>3503.194</c:v>
                </c:pt>
                <c:pt idx="43">
                  <c:v>3564.473</c:v>
                </c:pt>
                <c:pt idx="44">
                  <c:v>3623.2719999999999</c:v>
                </c:pt>
                <c:pt idx="45">
                  <c:v>3674.94</c:v>
                </c:pt>
                <c:pt idx="46">
                  <c:v>3717.3519999999999</c:v>
                </c:pt>
                <c:pt idx="47">
                  <c:v>3752.355</c:v>
                </c:pt>
                <c:pt idx="48">
                  <c:v>3783.9760000000001</c:v>
                </c:pt>
                <c:pt idx="49">
                  <c:v>3818.1280000000002</c:v>
                </c:pt>
                <c:pt idx="50">
                  <c:v>3858.9920000000002</c:v>
                </c:pt>
                <c:pt idx="51">
                  <c:v>3907.9409999999998</c:v>
                </c:pt>
                <c:pt idx="52">
                  <c:v>3963.2020000000002</c:v>
                </c:pt>
                <c:pt idx="53">
                  <c:v>4022.0740000000001</c:v>
                </c:pt>
                <c:pt idx="54">
                  <c:v>4080.4209999999998</c:v>
                </c:pt>
                <c:pt idx="55">
                  <c:v>4135.3530000000001</c:v>
                </c:pt>
                <c:pt idx="56">
                  <c:v>4185.8819999999996</c:v>
                </c:pt>
                <c:pt idx="57">
                  <c:v>4233.0460000000003</c:v>
                </c:pt>
                <c:pt idx="58">
                  <c:v>4278.1559999999999</c:v>
                </c:pt>
                <c:pt idx="59">
                  <c:v>4323.3379999999997</c:v>
                </c:pt>
                <c:pt idx="60">
                  <c:v>4370.0600000000004</c:v>
                </c:pt>
                <c:pt idx="61">
                  <c:v>4418.674</c:v>
                </c:pt>
                <c:pt idx="62">
                  <c:v>4468.4620000000004</c:v>
                </c:pt>
                <c:pt idx="63">
                  <c:v>4518.5190000000002</c:v>
                </c:pt>
                <c:pt idx="64">
                  <c:v>4567.5219999999999</c:v>
                </c:pt>
                <c:pt idx="65">
                  <c:v>4614.527</c:v>
                </c:pt>
                <c:pt idx="66">
                  <c:v>4659.2650000000003</c:v>
                </c:pt>
                <c:pt idx="67">
                  <c:v>4702.0290000000005</c:v>
                </c:pt>
                <c:pt idx="68">
                  <c:v>4743.1310000000003</c:v>
                </c:pt>
                <c:pt idx="69">
                  <c:v>4783.0619999999999</c:v>
                </c:pt>
                <c:pt idx="70">
                  <c:v>4822.2330000000002</c:v>
                </c:pt>
              </c:numCache>
            </c:numRef>
          </c:val>
        </c:ser>
        <c:axId val="35660928"/>
        <c:axId val="35662464"/>
      </c:barChart>
      <c:catAx>
        <c:axId val="35660928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5662464"/>
        <c:crosses val="autoZero"/>
        <c:auto val="1"/>
        <c:lblAlgn val="ctr"/>
        <c:lblOffset val="100"/>
        <c:tickMarkSkip val="12"/>
      </c:catAx>
      <c:valAx>
        <c:axId val="35662464"/>
        <c:scaling>
          <c:orientation val="minMax"/>
        </c:scaling>
        <c:axPos val="l"/>
        <c:majorGridlines/>
        <c:title>
          <c:tx>
            <c:strRef>
              <c:f>'29'!$E$4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566092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'30'!$A$2</c:f>
          <c:strCache>
            <c:ptCount val="1"/>
            <c:pt idx="0">
              <c:v>30</c:v>
            </c:pt>
          </c:strCache>
        </c:strRef>
      </c:tx>
      <c:layout>
        <c:manualLayout>
          <c:xMode val="edge"/>
          <c:yMode val="edge"/>
          <c:x val="0.47895822397200555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366907261592341"/>
          <c:y val="0.18856951187810791"/>
          <c:w val="0.77438407699037914"/>
          <c:h val="0.57097483006932115"/>
        </c:manualLayout>
      </c:layout>
      <c:barChart>
        <c:barDir val="col"/>
        <c:grouping val="clustered"/>
        <c:ser>
          <c:idx val="0"/>
          <c:order val="0"/>
          <c:tx>
            <c:strRef>
              <c:f>'30'!$E$5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'30'!$D$6:$D$15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'30'!$E$6:$E$15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5728000"/>
        <c:axId val="35930496"/>
      </c:barChart>
      <c:catAx>
        <c:axId val="35728000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5930496"/>
        <c:crosses val="autoZero"/>
        <c:auto val="1"/>
        <c:lblAlgn val="ctr"/>
        <c:lblOffset val="100"/>
        <c:noMultiLvlLbl val="1"/>
      </c:catAx>
      <c:valAx>
        <c:axId val="35930496"/>
        <c:scaling>
          <c:orientation val="minMax"/>
        </c:scaling>
        <c:axPos val="l"/>
        <c:majorGridlines/>
        <c:title>
          <c:tx>
            <c:strRef>
              <c:f>'30'!$E$4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572800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[A101_1.xlsx]03!ﾋﾟﾎﾞｯﾄﾃｰﾌﾞﾙ1</c:name>
    <c:fmtId val="5"/>
  </c:pivotSource>
  <c:chart>
    <c:title>
      <c:tx>
        <c:strRef>
          <c:f>'03'!$A$2</c:f>
          <c:strCache>
            <c:ptCount val="1"/>
            <c:pt idx="0">
              <c:v>インド</c:v>
            </c:pt>
          </c:strCache>
        </c:strRef>
      </c:tx>
      <c:layout>
        <c:manualLayout>
          <c:xMode val="edge"/>
          <c:yMode val="edge"/>
          <c:x val="0.45381123058542411"/>
          <c:y val="8.6817616482748619E-2"/>
        </c:manualLayout>
      </c:layout>
      <c:overlay val="1"/>
      <c:txPr>
        <a:bodyPr/>
        <a:lstStyle/>
        <a:p>
          <a:pPr>
            <a:defRPr sz="12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192137273163441"/>
          <c:y val="0.198293824419878"/>
          <c:w val="0.76049518810148764"/>
          <c:h val="0.60822595150908965"/>
        </c:manualLayout>
      </c:layout>
      <c:barChart>
        <c:barDir val="col"/>
        <c:grouping val="clustered"/>
        <c:ser>
          <c:idx val="0"/>
          <c:order val="0"/>
          <c:tx>
            <c:strRef>
              <c:f>'03'!$E$4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'03'!$E$4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'03'!$E$4</c:f>
              <c:numCache>
                <c:formatCode>#,##0_ </c:formatCode>
                <c:ptCount val="71"/>
                <c:pt idx="0">
                  <c:v>376325.2</c:v>
                </c:pt>
                <c:pt idx="1">
                  <c:v>382376.94500000001</c:v>
                </c:pt>
                <c:pt idx="2">
                  <c:v>388799.076</c:v>
                </c:pt>
                <c:pt idx="3">
                  <c:v>395544.36499999999</c:v>
                </c:pt>
                <c:pt idx="4">
                  <c:v>402578.59399999998</c:v>
                </c:pt>
                <c:pt idx="5">
                  <c:v>409880.60600000003</c:v>
                </c:pt>
                <c:pt idx="6">
                  <c:v>417442.81099999999</c:v>
                </c:pt>
                <c:pt idx="7">
                  <c:v>425270.70899999997</c:v>
                </c:pt>
                <c:pt idx="8">
                  <c:v>433380.978</c:v>
                </c:pt>
                <c:pt idx="9">
                  <c:v>441798.571</c:v>
                </c:pt>
                <c:pt idx="10">
                  <c:v>450547.67499999999</c:v>
                </c:pt>
                <c:pt idx="11">
                  <c:v>459642.16600000003</c:v>
                </c:pt>
                <c:pt idx="12">
                  <c:v>469077.19099999999</c:v>
                </c:pt>
                <c:pt idx="13">
                  <c:v>478825.60200000001</c:v>
                </c:pt>
                <c:pt idx="14">
                  <c:v>488848.13900000002</c:v>
                </c:pt>
                <c:pt idx="15">
                  <c:v>499123.32799999998</c:v>
                </c:pt>
                <c:pt idx="16">
                  <c:v>509631.50900000002</c:v>
                </c:pt>
                <c:pt idx="17">
                  <c:v>520400.57699999999</c:v>
                </c:pt>
                <c:pt idx="18">
                  <c:v>531513.83400000003</c:v>
                </c:pt>
                <c:pt idx="19">
                  <c:v>543084.33299999998</c:v>
                </c:pt>
                <c:pt idx="20">
                  <c:v>555189.79700000002</c:v>
                </c:pt>
                <c:pt idx="21">
                  <c:v>567868.02099999995</c:v>
                </c:pt>
                <c:pt idx="22">
                  <c:v>581087.255</c:v>
                </c:pt>
                <c:pt idx="23">
                  <c:v>594770.13600000006</c:v>
                </c:pt>
                <c:pt idx="24">
                  <c:v>608802.59499999997</c:v>
                </c:pt>
                <c:pt idx="25">
                  <c:v>623102.9</c:v>
                </c:pt>
                <c:pt idx="26">
                  <c:v>637630.08499999996</c:v>
                </c:pt>
                <c:pt idx="27">
                  <c:v>652408.76599999995</c:v>
                </c:pt>
                <c:pt idx="28">
                  <c:v>667499.81499999994</c:v>
                </c:pt>
                <c:pt idx="29">
                  <c:v>682995.348</c:v>
                </c:pt>
                <c:pt idx="30">
                  <c:v>698952.83700000006</c:v>
                </c:pt>
                <c:pt idx="31">
                  <c:v>715384.99699999997</c:v>
                </c:pt>
                <c:pt idx="32">
                  <c:v>732239.49800000002</c:v>
                </c:pt>
                <c:pt idx="33">
                  <c:v>749428.95799999998</c:v>
                </c:pt>
                <c:pt idx="34">
                  <c:v>766833.41099999996</c:v>
                </c:pt>
                <c:pt idx="35">
                  <c:v>784360.01199999999</c:v>
                </c:pt>
                <c:pt idx="36">
                  <c:v>801975.25</c:v>
                </c:pt>
                <c:pt idx="37">
                  <c:v>819682.09499999997</c:v>
                </c:pt>
                <c:pt idx="38">
                  <c:v>837468.93799999997</c:v>
                </c:pt>
                <c:pt idx="39">
                  <c:v>855334.67500000005</c:v>
                </c:pt>
                <c:pt idx="40">
                  <c:v>873277.799</c:v>
                </c:pt>
                <c:pt idx="41">
                  <c:v>891273.20200000005</c:v>
                </c:pt>
                <c:pt idx="42">
                  <c:v>909307.01800000004</c:v>
                </c:pt>
                <c:pt idx="43">
                  <c:v>927403.86600000004</c:v>
                </c:pt>
                <c:pt idx="44">
                  <c:v>945601.82799999998</c:v>
                </c:pt>
                <c:pt idx="45">
                  <c:v>963922.58600000001</c:v>
                </c:pt>
                <c:pt idx="46">
                  <c:v>982365.24800000002</c:v>
                </c:pt>
                <c:pt idx="47">
                  <c:v>1000900.028</c:v>
                </c:pt>
                <c:pt idx="48">
                  <c:v>1019483.586</c:v>
                </c:pt>
                <c:pt idx="49">
                  <c:v>1038058.154</c:v>
                </c:pt>
                <c:pt idx="50">
                  <c:v>1056575.548</c:v>
                </c:pt>
                <c:pt idx="51">
                  <c:v>1075000.094</c:v>
                </c:pt>
                <c:pt idx="52">
                  <c:v>1093317.1869999999</c:v>
                </c:pt>
                <c:pt idx="53">
                  <c:v>1111523.1459999999</c:v>
                </c:pt>
                <c:pt idx="54">
                  <c:v>1129623.466</c:v>
                </c:pt>
                <c:pt idx="55">
                  <c:v>1147609.9240000001</c:v>
                </c:pt>
                <c:pt idx="56">
                  <c:v>1165486.291</c:v>
                </c:pt>
                <c:pt idx="57">
                  <c:v>1183209.4709999999</c:v>
                </c:pt>
                <c:pt idx="58">
                  <c:v>1200669.7620000001</c:v>
                </c:pt>
                <c:pt idx="59">
                  <c:v>1217726.2169999999</c:v>
                </c:pt>
                <c:pt idx="60">
                  <c:v>1234281.1629999999</c:v>
                </c:pt>
                <c:pt idx="61">
                  <c:v>1250287.939</c:v>
                </c:pt>
                <c:pt idx="62">
                  <c:v>1265780.243</c:v>
                </c:pt>
                <c:pt idx="63">
                  <c:v>1280842.1189999999</c:v>
                </c:pt>
                <c:pt idx="64">
                  <c:v>1295600.7679999999</c:v>
                </c:pt>
                <c:pt idx="65">
                  <c:v>1310152.392</c:v>
                </c:pt>
                <c:pt idx="66">
                  <c:v>1324517.25</c:v>
                </c:pt>
                <c:pt idx="67">
                  <c:v>1338676.7790000001</c:v>
                </c:pt>
                <c:pt idx="68">
                  <c:v>1352642.2830000001</c:v>
                </c:pt>
                <c:pt idx="69">
                  <c:v>1366417.7560000001</c:v>
                </c:pt>
                <c:pt idx="70">
                  <c:v>1380004.385</c:v>
                </c:pt>
              </c:numCache>
            </c:numRef>
          </c:val>
        </c:ser>
        <c:axId val="84825984"/>
        <c:axId val="84839040"/>
      </c:barChart>
      <c:catAx>
        <c:axId val="8482598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4839040"/>
        <c:crosses val="autoZero"/>
        <c:auto val="1"/>
        <c:lblAlgn val="ctr"/>
        <c:lblOffset val="100"/>
        <c:tickMarkSkip val="12"/>
      </c:catAx>
      <c:valAx>
        <c:axId val="84839040"/>
        <c:scaling>
          <c:orientation val="minMax"/>
        </c:scaling>
        <c:axPos val="l"/>
        <c:majorGridlines/>
        <c:title>
          <c:tx>
            <c:strRef>
              <c:f>'03'!$E$4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6565066463466268E-2"/>
              <c:y val="0.11191287888172598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4825984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[A101_1.xlsx]30!ﾋﾟﾎﾞｯﾄﾃｰﾌﾞﾙ1</c:name>
    <c:fmtId val="53"/>
  </c:pivotSource>
  <c:chart>
    <c:title>
      <c:tx>
        <c:strRef>
          <c:f>'30'!$A$2</c:f>
          <c:strCache>
            <c:ptCount val="1"/>
            <c:pt idx="0">
              <c:v>30</c:v>
            </c:pt>
          </c:strCache>
        </c:strRef>
      </c:tx>
      <c:layout>
        <c:manualLayout>
          <c:xMode val="edge"/>
          <c:yMode val="edge"/>
          <c:x val="0.47951006124234719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9192930720175583"/>
          <c:w val="0.78200058326042576"/>
          <c:h val="0.61001487520698461"/>
        </c:manualLayout>
      </c:layout>
      <c:barChart>
        <c:barDir val="col"/>
        <c:grouping val="clustered"/>
        <c:ser>
          <c:idx val="0"/>
          <c:order val="0"/>
          <c:tx>
            <c:strRef>
              <c:f>'30'!$E$4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'30'!$E$4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'30'!$E$4</c:f>
              <c:numCache>
                <c:formatCode>#,##0_ </c:formatCode>
                <c:ptCount val="71"/>
              </c:numCache>
            </c:numRef>
          </c:val>
        </c:ser>
        <c:axId val="35872768"/>
        <c:axId val="35874304"/>
      </c:barChart>
      <c:catAx>
        <c:axId val="35872768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5874304"/>
        <c:crosses val="autoZero"/>
        <c:auto val="1"/>
        <c:lblAlgn val="ctr"/>
        <c:lblOffset val="100"/>
        <c:tickMarkSkip val="12"/>
      </c:catAx>
      <c:valAx>
        <c:axId val="35874304"/>
        <c:scaling>
          <c:orientation val="minMax"/>
        </c:scaling>
        <c:axPos val="l"/>
        <c:majorGridlines/>
        <c:title>
          <c:tx>
            <c:strRef>
              <c:f>'30'!$E$4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587276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'31'!$A$2</c:f>
          <c:strCache>
            <c:ptCount val="1"/>
            <c:pt idx="0">
              <c:v>31</c:v>
            </c:pt>
          </c:strCache>
        </c:strRef>
      </c:tx>
      <c:layout>
        <c:manualLayout>
          <c:xMode val="edge"/>
          <c:yMode val="edge"/>
          <c:x val="0.47895822397200555"/>
          <c:y val="8.114210963246208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089129483814587"/>
          <c:y val="0.18856951187810791"/>
          <c:w val="0.77993963254593679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'31'!$E$5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'31'!$D$6:$D$15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'31'!$E$6:$E$15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5887744"/>
        <c:axId val="35938304"/>
      </c:barChart>
      <c:catAx>
        <c:axId val="35887744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5938304"/>
        <c:crosses val="autoZero"/>
        <c:auto val="1"/>
        <c:lblAlgn val="ctr"/>
        <c:lblOffset val="100"/>
        <c:noMultiLvlLbl val="1"/>
      </c:catAx>
      <c:valAx>
        <c:axId val="35938304"/>
        <c:scaling>
          <c:orientation val="minMax"/>
        </c:scaling>
        <c:axPos val="l"/>
        <c:majorGridlines/>
        <c:title>
          <c:tx>
            <c:strRef>
              <c:f>'31'!$E$4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5887744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[A101_1.xlsx]31!ﾋﾟﾎﾞｯﾄﾃｰﾌﾞﾙ1</c:name>
    <c:fmtId val="55"/>
  </c:pivotSource>
  <c:chart>
    <c:title>
      <c:tx>
        <c:strRef>
          <c:f>'31'!$A$2</c:f>
          <c:strCache>
            <c:ptCount val="1"/>
            <c:pt idx="0">
              <c:v>31</c:v>
            </c:pt>
          </c:strCache>
        </c:strRef>
      </c:tx>
      <c:layout>
        <c:manualLayout>
          <c:xMode val="edge"/>
          <c:yMode val="edge"/>
          <c:x val="0.47951006124234719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958740791520045"/>
          <c:w val="0.7748321244790638"/>
          <c:h val="0.6060701032567356"/>
        </c:manualLayout>
      </c:layout>
      <c:barChart>
        <c:barDir val="col"/>
        <c:grouping val="clustered"/>
        <c:ser>
          <c:idx val="0"/>
          <c:order val="0"/>
          <c:tx>
            <c:strRef>
              <c:f>'31'!$E$4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'31'!$E$4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'31'!$E$4</c:f>
              <c:numCache>
                <c:formatCode>#,##0_ </c:formatCode>
                <c:ptCount val="71"/>
              </c:numCache>
            </c:numRef>
          </c:val>
        </c:ser>
        <c:axId val="35880960"/>
        <c:axId val="35238272"/>
      </c:barChart>
      <c:catAx>
        <c:axId val="35880960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5238272"/>
        <c:crosses val="autoZero"/>
        <c:auto val="1"/>
        <c:lblAlgn val="ctr"/>
        <c:lblOffset val="100"/>
        <c:tickMarkSkip val="12"/>
      </c:catAx>
      <c:valAx>
        <c:axId val="35238272"/>
        <c:scaling>
          <c:orientation val="minMax"/>
        </c:scaling>
        <c:axPos val="l"/>
        <c:majorGridlines/>
        <c:title>
          <c:tx>
            <c:strRef>
              <c:f>'31'!$E$4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588096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'32'!$A$2</c:f>
          <c:strCache>
            <c:ptCount val="1"/>
            <c:pt idx="0">
              <c:v>32</c:v>
            </c:pt>
          </c:strCache>
        </c:strRef>
      </c:tx>
      <c:layout>
        <c:manualLayout>
          <c:xMode val="edge"/>
          <c:yMode val="edge"/>
          <c:x val="0.47895822397200555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811351706036746"/>
          <c:y val="0.18856955380577486"/>
          <c:w val="0.77993963254593679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'32'!$E$5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'32'!$D$6:$D$15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'32'!$E$6:$E$15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6180352"/>
        <c:axId val="36181888"/>
      </c:barChart>
      <c:catAx>
        <c:axId val="36180352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6181888"/>
        <c:crosses val="autoZero"/>
        <c:auto val="1"/>
        <c:lblAlgn val="ctr"/>
        <c:lblOffset val="100"/>
        <c:noMultiLvlLbl val="1"/>
      </c:catAx>
      <c:valAx>
        <c:axId val="36181888"/>
        <c:scaling>
          <c:orientation val="minMax"/>
        </c:scaling>
        <c:axPos val="l"/>
        <c:majorGridlines/>
        <c:title>
          <c:tx>
            <c:strRef>
              <c:f>'32'!$E$4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180352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[A101_1.xlsx]32!ﾋﾟﾎﾞｯﾄﾃｰﾌﾞﾙ1</c:name>
    <c:fmtId val="57"/>
  </c:pivotSource>
  <c:chart>
    <c:title>
      <c:tx>
        <c:strRef>
          <c:f>'32'!$A$2</c:f>
          <c:strCache>
            <c:ptCount val="1"/>
            <c:pt idx="0">
              <c:v>32</c:v>
            </c:pt>
          </c:strCache>
        </c:strRef>
      </c:tx>
      <c:layout>
        <c:manualLayout>
          <c:xMode val="edge"/>
          <c:yMode val="edge"/>
          <c:x val="0.47951006124234719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9192930720175583"/>
          <c:w val="0.78200058326042576"/>
          <c:h val="0.61001487520698461"/>
        </c:manualLayout>
      </c:layout>
      <c:barChart>
        <c:barDir val="col"/>
        <c:grouping val="clustered"/>
        <c:ser>
          <c:idx val="0"/>
          <c:order val="0"/>
          <c:tx>
            <c:strRef>
              <c:f>'32'!$E$4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'32'!$E$4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'32'!$E$4</c:f>
              <c:numCache>
                <c:formatCode>#,##0;[Red]\-#,##0</c:formatCode>
                <c:ptCount val="71"/>
              </c:numCache>
            </c:numRef>
          </c:val>
        </c:ser>
        <c:axId val="34232576"/>
        <c:axId val="35241984"/>
      </c:barChart>
      <c:catAx>
        <c:axId val="34232576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5241984"/>
        <c:crosses val="autoZero"/>
        <c:auto val="1"/>
        <c:lblAlgn val="ctr"/>
        <c:lblOffset val="100"/>
        <c:tickMarkSkip val="12"/>
      </c:catAx>
      <c:valAx>
        <c:axId val="35241984"/>
        <c:scaling>
          <c:orientation val="minMax"/>
        </c:scaling>
        <c:axPos val="l"/>
        <c:majorGridlines/>
        <c:title>
          <c:tx>
            <c:strRef>
              <c:f>'32'!$E$4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;[Red]\-#,##0" sourceLinked="1"/>
        <c:tickLblPos val="nextTo"/>
        <c:crossAx val="3423257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'33'!$A$2</c:f>
          <c:strCache>
            <c:ptCount val="1"/>
            <c:pt idx="0">
              <c:v>33</c:v>
            </c:pt>
          </c:strCache>
        </c:strRef>
      </c:tx>
      <c:layout>
        <c:manualLayout>
          <c:xMode val="edge"/>
          <c:yMode val="edge"/>
          <c:x val="0.47895822397200555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811351706036746"/>
          <c:y val="0.18856955380577486"/>
          <c:w val="0.77438407699037914"/>
          <c:h val="0.57097483006932115"/>
        </c:manualLayout>
      </c:layout>
      <c:barChart>
        <c:barDir val="col"/>
        <c:grouping val="clustered"/>
        <c:ser>
          <c:idx val="0"/>
          <c:order val="0"/>
          <c:tx>
            <c:strRef>
              <c:f>'33'!$E$5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'33'!$D$6:$D$15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'33'!$E$6:$E$15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6263808"/>
        <c:axId val="36410112"/>
      </c:barChart>
      <c:catAx>
        <c:axId val="3626380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6410112"/>
        <c:crosses val="autoZero"/>
        <c:auto val="1"/>
        <c:lblAlgn val="ctr"/>
        <c:lblOffset val="100"/>
        <c:noMultiLvlLbl val="1"/>
      </c:catAx>
      <c:valAx>
        <c:axId val="36410112"/>
        <c:scaling>
          <c:orientation val="minMax"/>
        </c:scaling>
        <c:axPos val="l"/>
        <c:majorGridlines/>
        <c:title>
          <c:tx>
            <c:strRef>
              <c:f>'33'!$E$4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26380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[A101_1.xlsx]33!ﾋﾟﾎﾞｯﾄﾃｰﾌﾞﾙ1</c:name>
    <c:fmtId val="59"/>
  </c:pivotSource>
  <c:chart>
    <c:title>
      <c:tx>
        <c:strRef>
          <c:f>'33'!$A$2</c:f>
          <c:strCache>
            <c:ptCount val="1"/>
            <c:pt idx="0">
              <c:v>33</c:v>
            </c:pt>
          </c:strCache>
        </c:strRef>
      </c:tx>
      <c:layout>
        <c:manualLayout>
          <c:xMode val="edge"/>
          <c:yMode val="edge"/>
          <c:x val="0.47951006124234719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9192930720175583"/>
          <c:w val="0.78439006952087975"/>
          <c:h val="0.61001487520698461"/>
        </c:manualLayout>
      </c:layout>
      <c:barChart>
        <c:barDir val="col"/>
        <c:grouping val="clustered"/>
        <c:ser>
          <c:idx val="0"/>
          <c:order val="0"/>
          <c:tx>
            <c:strRef>
              <c:f>'33'!$E$4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'33'!$E$4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'33'!$E$4</c:f>
              <c:numCache>
                <c:formatCode>#,##0_ </c:formatCode>
                <c:ptCount val="71"/>
              </c:numCache>
            </c:numRef>
          </c:val>
        </c:ser>
        <c:axId val="36420608"/>
        <c:axId val="36427648"/>
      </c:barChart>
      <c:catAx>
        <c:axId val="36420608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6427648"/>
        <c:crosses val="autoZero"/>
        <c:auto val="1"/>
        <c:lblAlgn val="ctr"/>
        <c:lblOffset val="100"/>
        <c:tickMarkSkip val="12"/>
      </c:catAx>
      <c:valAx>
        <c:axId val="36427648"/>
        <c:scaling>
          <c:orientation val="minMax"/>
        </c:scaling>
        <c:axPos val="l"/>
        <c:majorGridlines/>
        <c:title>
          <c:tx>
            <c:strRef>
              <c:f>'33'!$E$4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42060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'34'!$A$2</c:f>
          <c:strCache>
            <c:ptCount val="1"/>
            <c:pt idx="0">
              <c:v>34</c:v>
            </c:pt>
          </c:strCache>
        </c:strRef>
      </c:tx>
      <c:layout>
        <c:manualLayout>
          <c:xMode val="edge"/>
          <c:yMode val="edge"/>
          <c:x val="0.47895822397200555"/>
          <c:y val="8.114210963246208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3978018372703477"/>
          <c:y val="0.18433716552204199"/>
          <c:w val="0.77716185476815691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'34'!$E$5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'34'!$D$6:$D$15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'34'!$E$6:$E$15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6364672"/>
        <c:axId val="36367744"/>
      </c:barChart>
      <c:catAx>
        <c:axId val="36364672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6367744"/>
        <c:crosses val="autoZero"/>
        <c:auto val="1"/>
        <c:lblAlgn val="ctr"/>
        <c:lblOffset val="100"/>
        <c:noMultiLvlLbl val="1"/>
      </c:catAx>
      <c:valAx>
        <c:axId val="36367744"/>
        <c:scaling>
          <c:orientation val="minMax"/>
        </c:scaling>
        <c:axPos val="l"/>
        <c:majorGridlines/>
        <c:title>
          <c:tx>
            <c:strRef>
              <c:f>'34'!$E$4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364672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[A101_1.xlsx]34!ﾋﾟﾎﾞｯﾄﾃｰﾌﾞﾙ1</c:name>
    <c:fmtId val="61"/>
  </c:pivotSource>
  <c:chart>
    <c:title>
      <c:tx>
        <c:strRef>
          <c:f>'34'!$A$2</c:f>
          <c:strCache>
            <c:ptCount val="1"/>
            <c:pt idx="0">
              <c:v>34</c:v>
            </c:pt>
          </c:strCache>
        </c:strRef>
      </c:tx>
      <c:layout>
        <c:manualLayout>
          <c:xMode val="edge"/>
          <c:yMode val="edge"/>
          <c:x val="0.47951006124234719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958740791520045"/>
          <c:w val="0.78677955578133352"/>
          <c:h val="0.6060701032567356"/>
        </c:manualLayout>
      </c:layout>
      <c:barChart>
        <c:barDir val="col"/>
        <c:grouping val="clustered"/>
        <c:ser>
          <c:idx val="0"/>
          <c:order val="0"/>
          <c:tx>
            <c:strRef>
              <c:f>'34'!$E$4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'34'!$E$4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'34'!$E$4</c:f>
              <c:numCache>
                <c:formatCode>#,##0_ </c:formatCode>
                <c:ptCount val="71"/>
              </c:numCache>
            </c:numRef>
          </c:val>
        </c:ser>
        <c:axId val="36513280"/>
        <c:axId val="36516608"/>
      </c:barChart>
      <c:catAx>
        <c:axId val="36513280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6516608"/>
        <c:crosses val="autoZero"/>
        <c:auto val="1"/>
        <c:lblAlgn val="ctr"/>
        <c:lblOffset val="100"/>
        <c:tickMarkSkip val="12"/>
      </c:catAx>
      <c:valAx>
        <c:axId val="36516608"/>
        <c:scaling>
          <c:orientation val="minMax"/>
        </c:scaling>
        <c:axPos val="l"/>
        <c:majorGridlines/>
        <c:title>
          <c:tx>
            <c:strRef>
              <c:f>'34'!$E$4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51328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'35'!$A$2</c:f>
          <c:strCache>
            <c:ptCount val="1"/>
            <c:pt idx="0">
              <c:v>35</c:v>
            </c:pt>
          </c:strCache>
        </c:strRef>
      </c:tx>
      <c:layout>
        <c:manualLayout>
          <c:xMode val="edge"/>
          <c:yMode val="edge"/>
          <c:x val="0.47895822397200555"/>
          <c:y val="8.114210963246208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089129483814587"/>
          <c:y val="0.19711656235278283"/>
          <c:w val="0.77160629921260004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'35'!$E$5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'35'!$D$6:$D$15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'35'!$E$6:$E$15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5085312"/>
        <c:axId val="35093504"/>
      </c:barChart>
      <c:catAx>
        <c:axId val="35085312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5093504"/>
        <c:crosses val="autoZero"/>
        <c:auto val="1"/>
        <c:lblAlgn val="ctr"/>
        <c:lblOffset val="100"/>
        <c:noMultiLvlLbl val="1"/>
      </c:catAx>
      <c:valAx>
        <c:axId val="35093504"/>
        <c:scaling>
          <c:orientation val="minMax"/>
        </c:scaling>
        <c:axPos val="l"/>
        <c:majorGridlines/>
        <c:title>
          <c:tx>
            <c:strRef>
              <c:f>'35'!$E$4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5085312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'04'!$A$2</c:f>
          <c:strCache>
            <c:ptCount val="1"/>
            <c:pt idx="0">
              <c:v>インドネシア</c:v>
            </c:pt>
          </c:strCache>
        </c:strRef>
      </c:tx>
      <c:layout>
        <c:manualLayout>
          <c:xMode val="edge"/>
          <c:yMode val="edge"/>
          <c:x val="0.4245903324584428"/>
          <c:y val="8.11965811965812E-2"/>
        </c:manualLayout>
      </c:layout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736351706036744"/>
          <c:y val="0.20292819166834924"/>
          <c:w val="0.74382852143482381"/>
          <c:h val="0.57952183861632933"/>
        </c:manualLayout>
      </c:layout>
      <c:barChart>
        <c:barDir val="col"/>
        <c:grouping val="clustered"/>
        <c:ser>
          <c:idx val="0"/>
          <c:order val="0"/>
          <c:tx>
            <c:strRef>
              <c:f>'04'!$E$5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'04'!$D$6:$D$15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'04'!$E$6:$E$15</c:f>
              <c:numCache>
                <c:formatCode>#,##0_ </c:formatCode>
                <c:ptCount val="10"/>
                <c:pt idx="0">
                  <c:v>245115.98800000001</c:v>
                </c:pt>
                <c:pt idx="1">
                  <c:v>248451.71400000001</c:v>
                </c:pt>
                <c:pt idx="2">
                  <c:v>251805.31400000001</c:v>
                </c:pt>
                <c:pt idx="3">
                  <c:v>255128.076</c:v>
                </c:pt>
                <c:pt idx="4">
                  <c:v>258383.25700000001</c:v>
                </c:pt>
                <c:pt idx="5">
                  <c:v>261556.386</c:v>
                </c:pt>
                <c:pt idx="6">
                  <c:v>264650.96899999998</c:v>
                </c:pt>
                <c:pt idx="7">
                  <c:v>267670.549</c:v>
                </c:pt>
                <c:pt idx="8">
                  <c:v>270625.56699999998</c:v>
                </c:pt>
                <c:pt idx="9">
                  <c:v>273523.62099999998</c:v>
                </c:pt>
              </c:numCache>
            </c:numRef>
          </c:val>
        </c:ser>
        <c:axId val="84836736"/>
        <c:axId val="85132800"/>
      </c:barChart>
      <c:catAx>
        <c:axId val="848367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85132800"/>
        <c:crosses val="autoZero"/>
        <c:auto val="1"/>
        <c:lblAlgn val="ctr"/>
        <c:lblOffset val="100"/>
        <c:noMultiLvlLbl val="1"/>
      </c:catAx>
      <c:valAx>
        <c:axId val="85132800"/>
        <c:scaling>
          <c:orientation val="minMax"/>
        </c:scaling>
        <c:axPos val="l"/>
        <c:majorGridlines/>
        <c:title>
          <c:tx>
            <c:strRef>
              <c:f>'04'!$E$4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0.10062655629584763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483673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[A101_1.xlsx]35!ﾋﾟﾎﾞｯﾄﾃｰﾌﾞﾙ1</c:name>
    <c:fmtId val="63"/>
  </c:pivotSource>
  <c:chart>
    <c:title>
      <c:tx>
        <c:strRef>
          <c:f>'35'!$A$2</c:f>
          <c:strCache>
            <c:ptCount val="1"/>
            <c:pt idx="0">
              <c:v>35</c:v>
            </c:pt>
          </c:strCache>
        </c:strRef>
      </c:tx>
      <c:layout>
        <c:manualLayout>
          <c:xMode val="edge"/>
          <c:yMode val="edge"/>
          <c:x val="0.47951006124234719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798453525150721"/>
          <c:w val="0.78200058326042576"/>
          <c:h val="0.61395964715723284"/>
        </c:manualLayout>
      </c:layout>
      <c:barChart>
        <c:barDir val="col"/>
        <c:grouping val="clustered"/>
        <c:ser>
          <c:idx val="0"/>
          <c:order val="0"/>
          <c:tx>
            <c:strRef>
              <c:f>'35'!$E$4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'35'!$E$4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'35'!$E$4</c:f>
              <c:numCache>
                <c:formatCode>#,##0_ </c:formatCode>
                <c:ptCount val="71"/>
              </c:numCache>
            </c:numRef>
          </c:val>
        </c:ser>
        <c:axId val="36158848"/>
        <c:axId val="36171136"/>
      </c:barChart>
      <c:catAx>
        <c:axId val="36158848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6171136"/>
        <c:crosses val="autoZero"/>
        <c:auto val="1"/>
        <c:lblAlgn val="ctr"/>
        <c:lblOffset val="100"/>
        <c:tickMarkSkip val="12"/>
      </c:catAx>
      <c:valAx>
        <c:axId val="36171136"/>
        <c:scaling>
          <c:orientation val="minMax"/>
        </c:scaling>
        <c:axPos val="l"/>
        <c:majorGridlines/>
        <c:title>
          <c:tx>
            <c:strRef>
              <c:f>'35'!$E$4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15884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'36'!$A$2</c:f>
          <c:strCache>
            <c:ptCount val="1"/>
            <c:pt idx="0">
              <c:v>36</c:v>
            </c:pt>
          </c:strCache>
        </c:strRef>
      </c:tx>
      <c:layout>
        <c:manualLayout>
          <c:xMode val="edge"/>
          <c:yMode val="edge"/>
          <c:x val="0.47895822397200555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644685039370154"/>
          <c:y val="0.20562266777355603"/>
          <c:w val="0.76882852143482361"/>
          <c:h val="0.57952183861632933"/>
        </c:manualLayout>
      </c:layout>
      <c:barChart>
        <c:barDir val="col"/>
        <c:grouping val="clustered"/>
        <c:ser>
          <c:idx val="0"/>
          <c:order val="0"/>
          <c:tx>
            <c:strRef>
              <c:f>'36'!$E$5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'36'!$D$6:$D$15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'36'!$E$6:$E$15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6831616"/>
        <c:axId val="36844672"/>
      </c:barChart>
      <c:catAx>
        <c:axId val="36831616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6844672"/>
        <c:crosses val="autoZero"/>
        <c:auto val="1"/>
        <c:lblAlgn val="ctr"/>
        <c:lblOffset val="100"/>
        <c:noMultiLvlLbl val="1"/>
      </c:catAx>
      <c:valAx>
        <c:axId val="36844672"/>
        <c:scaling>
          <c:orientation val="minMax"/>
        </c:scaling>
        <c:axPos val="l"/>
        <c:majorGridlines/>
        <c:title>
          <c:tx>
            <c:strRef>
              <c:f>'36'!$E$4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83161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[A101_1.xlsx]36!ﾋﾟﾎﾞｯﾄﾃｰﾌﾞﾙ1</c:name>
    <c:fmtId val="65"/>
  </c:pivotSource>
  <c:chart>
    <c:title>
      <c:tx>
        <c:strRef>
          <c:f>'36'!$A$2</c:f>
          <c:strCache>
            <c:ptCount val="1"/>
            <c:pt idx="0">
              <c:v>36</c:v>
            </c:pt>
          </c:strCache>
        </c:strRef>
      </c:tx>
      <c:layout>
        <c:manualLayout>
          <c:xMode val="edge"/>
          <c:yMode val="edge"/>
          <c:x val="0.47951006124234719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9531886471181"/>
          <c:y val="0.18403976330125851"/>
          <c:w val="0.78439006952087975"/>
          <c:h val="0.61001487520698461"/>
        </c:manualLayout>
      </c:layout>
      <c:barChart>
        <c:barDir val="col"/>
        <c:grouping val="clustered"/>
        <c:ser>
          <c:idx val="0"/>
          <c:order val="0"/>
          <c:tx>
            <c:strRef>
              <c:f>'36'!$E$4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'36'!$E$4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'36'!$E$4</c:f>
              <c:numCache>
                <c:formatCode>#,##0_ </c:formatCode>
                <c:ptCount val="71"/>
              </c:numCache>
            </c:numRef>
          </c:val>
        </c:ser>
        <c:axId val="36972416"/>
        <c:axId val="36989568"/>
      </c:barChart>
      <c:catAx>
        <c:axId val="36972416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6989568"/>
        <c:crosses val="autoZero"/>
        <c:auto val="1"/>
        <c:lblAlgn val="ctr"/>
        <c:lblOffset val="100"/>
        <c:tickMarkSkip val="12"/>
      </c:catAx>
      <c:valAx>
        <c:axId val="36989568"/>
        <c:scaling>
          <c:orientation val="minMax"/>
        </c:scaling>
        <c:axPos val="l"/>
        <c:majorGridlines/>
        <c:title>
          <c:tx>
            <c:strRef>
              <c:f>'36'!$E$4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97241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'37'!$A$2</c:f>
          <c:strCache>
            <c:ptCount val="1"/>
            <c:pt idx="0">
              <c:v>37</c:v>
            </c:pt>
          </c:strCache>
        </c:strRef>
      </c:tx>
      <c:layout>
        <c:manualLayout>
          <c:xMode val="edge"/>
          <c:yMode val="edge"/>
          <c:x val="0.47895822397200555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089129483814587"/>
          <c:y val="0.18429604953227163"/>
          <c:w val="0.77438407699037914"/>
          <c:h val="0.58806884716333541"/>
        </c:manualLayout>
      </c:layout>
      <c:barChart>
        <c:barDir val="col"/>
        <c:grouping val="clustered"/>
        <c:ser>
          <c:idx val="0"/>
          <c:order val="0"/>
          <c:tx>
            <c:strRef>
              <c:f>'37'!$E$5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'37'!$D$6:$D$15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'37'!$E$6:$E$15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7059968"/>
        <c:axId val="37077376"/>
      </c:barChart>
      <c:catAx>
        <c:axId val="3705996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7077376"/>
        <c:crosses val="autoZero"/>
        <c:auto val="1"/>
        <c:lblAlgn val="ctr"/>
        <c:lblOffset val="100"/>
        <c:noMultiLvlLbl val="1"/>
      </c:catAx>
      <c:valAx>
        <c:axId val="37077376"/>
        <c:scaling>
          <c:orientation val="minMax"/>
        </c:scaling>
        <c:axPos val="l"/>
        <c:majorGridlines/>
        <c:title>
          <c:tx>
            <c:strRef>
              <c:f>'37'!$E$4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705996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[A101_1.xlsx]37!ﾋﾟﾎﾞｯﾄﾃｰﾌﾞﾙ1</c:name>
    <c:fmtId val="67"/>
  </c:pivotSource>
  <c:chart>
    <c:title>
      <c:tx>
        <c:strRef>
          <c:f>'37'!$A$2</c:f>
          <c:strCache>
            <c:ptCount val="1"/>
            <c:pt idx="0">
              <c:v>37</c:v>
            </c:pt>
          </c:strCache>
        </c:strRef>
      </c:tx>
      <c:layout>
        <c:manualLayout>
          <c:xMode val="edge"/>
          <c:yMode val="edge"/>
          <c:x val="0.47951006124234719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009499135101051"/>
          <c:w val="0.78677955578133352"/>
          <c:h val="0.62184919105773062"/>
        </c:manualLayout>
      </c:layout>
      <c:barChart>
        <c:barDir val="col"/>
        <c:grouping val="clustered"/>
        <c:ser>
          <c:idx val="0"/>
          <c:order val="0"/>
          <c:tx>
            <c:strRef>
              <c:f>'37'!$E$4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'37'!$E$4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'37'!$E$4</c:f>
              <c:numCache>
                <c:formatCode>#,##0_ </c:formatCode>
                <c:ptCount val="71"/>
              </c:numCache>
            </c:numRef>
          </c:val>
        </c:ser>
        <c:axId val="37139584"/>
        <c:axId val="37144448"/>
      </c:barChart>
      <c:catAx>
        <c:axId val="3713958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7144448"/>
        <c:crosses val="autoZero"/>
        <c:auto val="1"/>
        <c:lblAlgn val="ctr"/>
        <c:lblOffset val="100"/>
        <c:tickMarkSkip val="12"/>
      </c:catAx>
      <c:valAx>
        <c:axId val="37144448"/>
        <c:scaling>
          <c:orientation val="minMax"/>
        </c:scaling>
        <c:axPos val="l"/>
        <c:majorGridlines/>
        <c:title>
          <c:tx>
            <c:strRef>
              <c:f>'37'!$E$4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7139584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'38'!$A$2</c:f>
          <c:strCache>
            <c:ptCount val="1"/>
            <c:pt idx="0">
              <c:v>38</c:v>
            </c:pt>
          </c:strCache>
        </c:strRef>
      </c:tx>
      <c:layout>
        <c:manualLayout>
          <c:xMode val="edge"/>
          <c:yMode val="edge"/>
          <c:x val="0.47895822397200555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089129483814587"/>
          <c:y val="0.19284311505790241"/>
          <c:w val="0.77993963254593679"/>
          <c:h val="0.57952183861632933"/>
        </c:manualLayout>
      </c:layout>
      <c:barChart>
        <c:barDir val="col"/>
        <c:grouping val="clustered"/>
        <c:ser>
          <c:idx val="0"/>
          <c:order val="0"/>
          <c:tx>
            <c:strRef>
              <c:f>'38'!$E$5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'38'!$D$6:$D$15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'38'!$E$6:$E$15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7333632"/>
        <c:axId val="37342592"/>
      </c:barChart>
      <c:catAx>
        <c:axId val="37333632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7342592"/>
        <c:crosses val="autoZero"/>
        <c:auto val="1"/>
        <c:lblAlgn val="ctr"/>
        <c:lblOffset val="100"/>
        <c:noMultiLvlLbl val="1"/>
      </c:catAx>
      <c:valAx>
        <c:axId val="37342592"/>
        <c:scaling>
          <c:orientation val="minMax"/>
        </c:scaling>
        <c:axPos val="l"/>
        <c:majorGridlines/>
        <c:title>
          <c:tx>
            <c:strRef>
              <c:f>'38'!$E$4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7333632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[A101_1.xlsx]38!ﾋﾟﾎﾞｯﾄﾃｰﾌﾞﾙ1</c:name>
    <c:fmtId val="69"/>
  </c:pivotSource>
  <c:chart>
    <c:title>
      <c:tx>
        <c:strRef>
          <c:f>'38'!$A$2</c:f>
          <c:strCache>
            <c:ptCount val="1"/>
            <c:pt idx="0">
              <c:v>38</c:v>
            </c:pt>
          </c:strCache>
        </c:strRef>
      </c:tx>
      <c:layout>
        <c:manualLayout>
          <c:xMode val="edge"/>
          <c:yMode val="edge"/>
          <c:x val="0.47951006124234719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958740791520045"/>
          <c:w val="0.78439006952087975"/>
          <c:h val="0.6060701032567356"/>
        </c:manualLayout>
      </c:layout>
      <c:barChart>
        <c:barDir val="col"/>
        <c:grouping val="clustered"/>
        <c:ser>
          <c:idx val="0"/>
          <c:order val="0"/>
          <c:tx>
            <c:strRef>
              <c:f>'38'!$E$4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'38'!$E$4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'38'!$E$4</c:f>
              <c:numCache>
                <c:formatCode>#,##0_ </c:formatCode>
                <c:ptCount val="71"/>
              </c:numCache>
            </c:numRef>
          </c:val>
        </c:ser>
        <c:axId val="37359616"/>
        <c:axId val="37361152"/>
      </c:barChart>
      <c:catAx>
        <c:axId val="37359616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7361152"/>
        <c:crosses val="autoZero"/>
        <c:auto val="1"/>
        <c:lblAlgn val="ctr"/>
        <c:lblOffset val="100"/>
        <c:tickMarkSkip val="12"/>
      </c:catAx>
      <c:valAx>
        <c:axId val="37361152"/>
        <c:scaling>
          <c:orientation val="minMax"/>
        </c:scaling>
        <c:axPos val="l"/>
        <c:majorGridlines/>
        <c:title>
          <c:tx>
            <c:strRef>
              <c:f>'38'!$E$4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735961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'39'!$A$2</c:f>
          <c:strCache>
            <c:ptCount val="1"/>
            <c:pt idx="0">
              <c:v>39</c:v>
            </c:pt>
          </c:strCache>
        </c:strRef>
      </c:tx>
      <c:layout>
        <c:manualLayout>
          <c:xMode val="edge"/>
          <c:yMode val="edge"/>
          <c:x val="0.47895822397200555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089129483814587"/>
          <c:y val="0.18856955380577486"/>
          <c:w val="0.77438407699037914"/>
          <c:h val="0.58379534288983115"/>
        </c:manualLayout>
      </c:layout>
      <c:barChart>
        <c:barDir val="col"/>
        <c:grouping val="clustered"/>
        <c:ser>
          <c:idx val="0"/>
          <c:order val="0"/>
          <c:tx>
            <c:strRef>
              <c:f>'39'!$E$5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'39'!$D$6:$D$15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'39'!$E$6:$E$15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6022912"/>
        <c:axId val="37363072"/>
      </c:barChart>
      <c:catAx>
        <c:axId val="36022912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7363072"/>
        <c:crosses val="autoZero"/>
        <c:auto val="1"/>
        <c:lblAlgn val="ctr"/>
        <c:lblOffset val="100"/>
        <c:noMultiLvlLbl val="1"/>
      </c:catAx>
      <c:valAx>
        <c:axId val="37363072"/>
        <c:scaling>
          <c:orientation val="minMax"/>
        </c:scaling>
        <c:axPos val="l"/>
        <c:majorGridlines/>
        <c:title>
          <c:tx>
            <c:strRef>
              <c:f>'39'!$E$4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022912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[A101_1.xlsx]39!ﾋﾟﾎﾞｯﾄﾃｰﾌﾞﾙ1</c:name>
    <c:fmtId val="71"/>
  </c:pivotSource>
  <c:chart>
    <c:title>
      <c:tx>
        <c:strRef>
          <c:f>'39'!$A$2</c:f>
          <c:strCache>
            <c:ptCount val="1"/>
            <c:pt idx="0">
              <c:v>39</c:v>
            </c:pt>
          </c:strCache>
        </c:strRef>
      </c:tx>
      <c:layout>
        <c:manualLayout>
          <c:xMode val="edge"/>
          <c:yMode val="edge"/>
          <c:x val="0.47951006124234719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9192930720175583"/>
          <c:w val="0.77961109699997622"/>
          <c:h val="0.61001487520698461"/>
        </c:manualLayout>
      </c:layout>
      <c:barChart>
        <c:barDir val="col"/>
        <c:grouping val="clustered"/>
        <c:ser>
          <c:idx val="0"/>
          <c:order val="0"/>
          <c:tx>
            <c:strRef>
              <c:f>'39'!$E$4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'39'!$E$4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'39'!$E$4</c:f>
              <c:numCache>
                <c:formatCode>#,##0_ </c:formatCode>
                <c:ptCount val="71"/>
              </c:numCache>
            </c:numRef>
          </c:val>
        </c:ser>
        <c:axId val="36062336"/>
        <c:axId val="36063872"/>
      </c:barChart>
      <c:catAx>
        <c:axId val="36062336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6063872"/>
        <c:crosses val="autoZero"/>
        <c:auto val="1"/>
        <c:lblAlgn val="ctr"/>
        <c:lblOffset val="100"/>
        <c:tickMarkSkip val="12"/>
      </c:catAx>
      <c:valAx>
        <c:axId val="36063872"/>
        <c:scaling>
          <c:orientation val="minMax"/>
        </c:scaling>
        <c:axPos val="l"/>
        <c:majorGridlines/>
        <c:title>
          <c:tx>
            <c:strRef>
              <c:f>'39'!$E$4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06233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'40'!$A$2</c:f>
          <c:strCache>
            <c:ptCount val="1"/>
            <c:pt idx="0">
              <c:v>40</c:v>
            </c:pt>
          </c:strCache>
        </c:strRef>
      </c:tx>
      <c:layout>
        <c:manualLayout>
          <c:xMode val="edge"/>
          <c:yMode val="edge"/>
          <c:x val="0.47895822397200555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533573928258969"/>
          <c:y val="0.18854234275028831"/>
          <c:w val="0.78271741032371211"/>
          <c:h val="0.57952183861632933"/>
        </c:manualLayout>
      </c:layout>
      <c:barChart>
        <c:barDir val="col"/>
        <c:grouping val="clustered"/>
        <c:ser>
          <c:idx val="0"/>
          <c:order val="0"/>
          <c:tx>
            <c:strRef>
              <c:f>'40'!$E$5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'40'!$D$6:$D$15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'40'!$E$6:$E$15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7641600"/>
        <c:axId val="37766272"/>
      </c:barChart>
      <c:catAx>
        <c:axId val="37641600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7766272"/>
        <c:crosses val="autoZero"/>
        <c:auto val="1"/>
        <c:lblAlgn val="ctr"/>
        <c:lblOffset val="100"/>
        <c:noMultiLvlLbl val="1"/>
      </c:catAx>
      <c:valAx>
        <c:axId val="37766272"/>
        <c:scaling>
          <c:orientation val="minMax"/>
        </c:scaling>
        <c:axPos val="l"/>
        <c:majorGridlines/>
        <c:title>
          <c:tx>
            <c:strRef>
              <c:f>'40'!$E$4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764160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[A101_1.xlsx]04!ﾋﾟﾎﾞｯﾄﾃｰﾌﾞﾙ1</c:name>
    <c:fmtId val="7"/>
  </c:pivotSource>
  <c:chart>
    <c:title>
      <c:tx>
        <c:strRef>
          <c:f>'04'!$A$2</c:f>
          <c:strCache>
            <c:ptCount val="1"/>
            <c:pt idx="0">
              <c:v>インドネシア</c:v>
            </c:pt>
          </c:strCache>
        </c:strRef>
      </c:tx>
      <c:layout>
        <c:manualLayout>
          <c:xMode val="edge"/>
          <c:yMode val="edge"/>
          <c:x val="0.43752095504191152"/>
          <c:y val="9.025638110030087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431085899208834"/>
          <c:y val="0.22033152583677737"/>
          <c:w val="0.77005315195815571"/>
          <c:h val="0.57388069489014493"/>
        </c:manualLayout>
      </c:layout>
      <c:barChart>
        <c:barDir val="col"/>
        <c:grouping val="clustered"/>
        <c:ser>
          <c:idx val="0"/>
          <c:order val="0"/>
          <c:tx>
            <c:strRef>
              <c:f>'04'!$E$4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'04'!$E$4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'04'!$E$4</c:f>
              <c:numCache>
                <c:formatCode>#,##0_ </c:formatCode>
                <c:ptCount val="71"/>
                <c:pt idx="0">
                  <c:v>69543.320999999996</c:v>
                </c:pt>
                <c:pt idx="1">
                  <c:v>70849.442999999999</c:v>
                </c:pt>
                <c:pt idx="2">
                  <c:v>72274.629000000001</c:v>
                </c:pt>
                <c:pt idx="3">
                  <c:v>73820.843999999997</c:v>
                </c:pt>
                <c:pt idx="4">
                  <c:v>75487.888000000006</c:v>
                </c:pt>
                <c:pt idx="5">
                  <c:v>77273.426999999996</c:v>
                </c:pt>
                <c:pt idx="6">
                  <c:v>79172.800000000003</c:v>
                </c:pt>
                <c:pt idx="7">
                  <c:v>81179.210999999996</c:v>
                </c:pt>
                <c:pt idx="8">
                  <c:v>83284.051000000007</c:v>
                </c:pt>
                <c:pt idx="9">
                  <c:v>85477.627999999997</c:v>
                </c:pt>
                <c:pt idx="10">
                  <c:v>87751.066000000006</c:v>
                </c:pt>
                <c:pt idx="11">
                  <c:v>90098.395999999993</c:v>
                </c:pt>
                <c:pt idx="12">
                  <c:v>92518.373000000007</c:v>
                </c:pt>
                <c:pt idx="13">
                  <c:v>95015.294999999998</c:v>
                </c:pt>
                <c:pt idx="14">
                  <c:v>97596.728000000003</c:v>
                </c:pt>
                <c:pt idx="15">
                  <c:v>100267.07</c:v>
                </c:pt>
                <c:pt idx="16">
                  <c:v>103025.423</c:v>
                </c:pt>
                <c:pt idx="17">
                  <c:v>105865.576</c:v>
                </c:pt>
                <c:pt idx="18">
                  <c:v>108779.92600000001</c:v>
                </c:pt>
                <c:pt idx="19">
                  <c:v>111758.56600000001</c:v>
                </c:pt>
                <c:pt idx="20">
                  <c:v>114793.179</c:v>
                </c:pt>
                <c:pt idx="21">
                  <c:v>117880.14599999999</c:v>
                </c:pt>
                <c:pt idx="22">
                  <c:v>121017.31600000001</c:v>
                </c:pt>
                <c:pt idx="23">
                  <c:v>124199.693</c:v>
                </c:pt>
                <c:pt idx="24">
                  <c:v>127422.198</c:v>
                </c:pt>
                <c:pt idx="25">
                  <c:v>130680.73</c:v>
                </c:pt>
                <c:pt idx="26">
                  <c:v>133966.94</c:v>
                </c:pt>
                <c:pt idx="27">
                  <c:v>137278.057</c:v>
                </c:pt>
                <c:pt idx="28">
                  <c:v>140621.731</c:v>
                </c:pt>
                <c:pt idx="29">
                  <c:v>144009.84400000001</c:v>
                </c:pt>
                <c:pt idx="30">
                  <c:v>147447.834</c:v>
                </c:pt>
                <c:pt idx="31">
                  <c:v>150938.22200000001</c:v>
                </c:pt>
                <c:pt idx="32">
                  <c:v>154468.23499999999</c:v>
                </c:pt>
                <c:pt idx="33">
                  <c:v>158009.24799999999</c:v>
                </c:pt>
                <c:pt idx="34">
                  <c:v>161523.353</c:v>
                </c:pt>
                <c:pt idx="35">
                  <c:v>164982.45199999999</c:v>
                </c:pt>
                <c:pt idx="36">
                  <c:v>168374.28700000001</c:v>
                </c:pt>
                <c:pt idx="37">
                  <c:v>171702.75599999999</c:v>
                </c:pt>
                <c:pt idx="38">
                  <c:v>174975.95300000001</c:v>
                </c:pt>
                <c:pt idx="39">
                  <c:v>178209.147</c:v>
                </c:pt>
                <c:pt idx="40">
                  <c:v>181413.39799999999</c:v>
                </c:pt>
                <c:pt idx="41">
                  <c:v>184591.897</c:v>
                </c:pt>
                <c:pt idx="42">
                  <c:v>187739.78599999999</c:v>
                </c:pt>
                <c:pt idx="43">
                  <c:v>190851.18400000001</c:v>
                </c:pt>
                <c:pt idx="44">
                  <c:v>193917.45800000001</c:v>
                </c:pt>
                <c:pt idx="45">
                  <c:v>196934.25700000001</c:v>
                </c:pt>
                <c:pt idx="46">
                  <c:v>199901.231</c:v>
                </c:pt>
                <c:pt idx="47">
                  <c:v>202826.44399999999</c:v>
                </c:pt>
                <c:pt idx="48">
                  <c:v>205724.59700000001</c:v>
                </c:pt>
                <c:pt idx="49">
                  <c:v>208615.171</c:v>
                </c:pt>
                <c:pt idx="50">
                  <c:v>211513.82199999999</c:v>
                </c:pt>
                <c:pt idx="51">
                  <c:v>214427.41899999999</c:v>
                </c:pt>
                <c:pt idx="52">
                  <c:v>217357.79</c:v>
                </c:pt>
                <c:pt idx="53">
                  <c:v>220309.473</c:v>
                </c:pt>
                <c:pt idx="54">
                  <c:v>223285.666</c:v>
                </c:pt>
                <c:pt idx="55">
                  <c:v>226289.46799999999</c:v>
                </c:pt>
                <c:pt idx="56">
                  <c:v>229318.26199999999</c:v>
                </c:pt>
                <c:pt idx="57">
                  <c:v>232374.239</c:v>
                </c:pt>
                <c:pt idx="58">
                  <c:v>235469.755</c:v>
                </c:pt>
                <c:pt idx="59">
                  <c:v>238620.554</c:v>
                </c:pt>
                <c:pt idx="60">
                  <c:v>241834.226</c:v>
                </c:pt>
                <c:pt idx="61">
                  <c:v>245115.98800000001</c:v>
                </c:pt>
                <c:pt idx="62">
                  <c:v>248451.71400000001</c:v>
                </c:pt>
                <c:pt idx="63">
                  <c:v>251805.31400000001</c:v>
                </c:pt>
                <c:pt idx="64">
                  <c:v>255128.076</c:v>
                </c:pt>
                <c:pt idx="65">
                  <c:v>258383.25700000001</c:v>
                </c:pt>
                <c:pt idx="66">
                  <c:v>261556.386</c:v>
                </c:pt>
                <c:pt idx="67">
                  <c:v>264650.96899999998</c:v>
                </c:pt>
                <c:pt idx="68">
                  <c:v>267670.549</c:v>
                </c:pt>
                <c:pt idx="69">
                  <c:v>270625.56699999998</c:v>
                </c:pt>
                <c:pt idx="70">
                  <c:v>273523.62099999998</c:v>
                </c:pt>
              </c:numCache>
            </c:numRef>
          </c:val>
        </c:ser>
        <c:axId val="85113088"/>
        <c:axId val="85262336"/>
      </c:barChart>
      <c:catAx>
        <c:axId val="85113088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5262336"/>
        <c:crosses val="autoZero"/>
        <c:auto val="1"/>
        <c:lblAlgn val="ctr"/>
        <c:lblOffset val="100"/>
        <c:tickMarkSkip val="12"/>
      </c:catAx>
      <c:valAx>
        <c:axId val="85262336"/>
        <c:scaling>
          <c:orientation val="minMax"/>
        </c:scaling>
        <c:axPos val="l"/>
        <c:majorGridlines/>
        <c:title>
          <c:tx>
            <c:strRef>
              <c:f>'04'!$E$4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4.4175580203012273E-2"/>
              <c:y val="0.12984772708331038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511308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[A101_1.xlsx]40!ﾋﾟﾎﾞｯﾄﾃｰﾌﾞﾙ1</c:name>
    <c:fmtId val="73"/>
  </c:pivotSource>
  <c:chart>
    <c:title>
      <c:tx>
        <c:strRef>
          <c:f>'40'!$A$2</c:f>
          <c:strCache>
            <c:ptCount val="1"/>
            <c:pt idx="0">
              <c:v>40</c:v>
            </c:pt>
          </c:strCache>
        </c:strRef>
      </c:tx>
      <c:layout>
        <c:manualLayout>
          <c:xMode val="edge"/>
          <c:yMode val="edge"/>
          <c:x val="0.47951006124234719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798453525150721"/>
          <c:w val="0.78916904204178784"/>
          <c:h val="0.61395964715723284"/>
        </c:manualLayout>
      </c:layout>
      <c:barChart>
        <c:barDir val="col"/>
        <c:grouping val="clustered"/>
        <c:ser>
          <c:idx val="0"/>
          <c:order val="0"/>
          <c:tx>
            <c:strRef>
              <c:f>'40'!$E$4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'40'!$E$4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'40'!$E$4</c:f>
              <c:numCache>
                <c:formatCode>#,##0_ </c:formatCode>
                <c:ptCount val="71"/>
              </c:numCache>
            </c:numRef>
          </c:val>
        </c:ser>
        <c:axId val="37778176"/>
        <c:axId val="37779712"/>
      </c:barChart>
      <c:catAx>
        <c:axId val="37778176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7779712"/>
        <c:crosses val="autoZero"/>
        <c:auto val="1"/>
        <c:lblAlgn val="ctr"/>
        <c:lblOffset val="100"/>
        <c:tickMarkSkip val="12"/>
      </c:catAx>
      <c:valAx>
        <c:axId val="37779712"/>
        <c:scaling>
          <c:orientation val="minMax"/>
        </c:scaling>
        <c:axPos val="l"/>
        <c:majorGridlines/>
        <c:title>
          <c:tx>
            <c:strRef>
              <c:f>'40'!$E$4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777817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'41'!$A$2</c:f>
          <c:strCache>
            <c:ptCount val="1"/>
            <c:pt idx="0">
              <c:v>41</c:v>
            </c:pt>
          </c:strCache>
        </c:strRef>
      </c:tx>
      <c:layout>
        <c:manualLayout>
          <c:xMode val="edge"/>
          <c:yMode val="edge"/>
          <c:x val="0.47895822397200555"/>
          <c:y val="7.692307692307692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533573928258969"/>
          <c:y val="0.18856951187810791"/>
          <c:w val="0.77993963254593679"/>
          <c:h val="0.58379534288983115"/>
        </c:manualLayout>
      </c:layout>
      <c:barChart>
        <c:barDir val="col"/>
        <c:grouping val="clustered"/>
        <c:ser>
          <c:idx val="0"/>
          <c:order val="0"/>
          <c:tx>
            <c:strRef>
              <c:f>'41'!$E$5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'41'!$D$6:$D$15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'41'!$E$6:$E$15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7894400"/>
        <c:axId val="38023168"/>
      </c:barChart>
      <c:catAx>
        <c:axId val="37894400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8023168"/>
        <c:crosses val="autoZero"/>
        <c:auto val="1"/>
        <c:lblAlgn val="ctr"/>
        <c:lblOffset val="100"/>
        <c:noMultiLvlLbl val="1"/>
      </c:catAx>
      <c:valAx>
        <c:axId val="38023168"/>
        <c:scaling>
          <c:orientation val="minMax"/>
        </c:scaling>
        <c:axPos val="l"/>
        <c:majorGridlines/>
        <c:title>
          <c:tx>
            <c:strRef>
              <c:f>'41'!$E$4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789440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[A101_1.xlsx]41!ﾋﾟﾎﾞｯﾄﾃｰﾌﾞﾙ1</c:name>
    <c:fmtId val="75"/>
  </c:pivotSource>
  <c:chart>
    <c:title>
      <c:tx>
        <c:strRef>
          <c:f>'41'!$A$2</c:f>
          <c:strCache>
            <c:ptCount val="1"/>
            <c:pt idx="0">
              <c:v>41</c:v>
            </c:pt>
          </c:strCache>
        </c:strRef>
      </c:tx>
      <c:layout>
        <c:manualLayout>
          <c:xMode val="edge"/>
          <c:yMode val="edge"/>
          <c:x val="0.47951006124234719"/>
          <c:y val="8.284021095522183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9192930720175583"/>
          <c:w val="0.78200058326042576"/>
          <c:h val="0.61001487520698461"/>
        </c:manualLayout>
      </c:layout>
      <c:barChart>
        <c:barDir val="col"/>
        <c:grouping val="clustered"/>
        <c:ser>
          <c:idx val="0"/>
          <c:order val="0"/>
          <c:tx>
            <c:strRef>
              <c:f>'41'!$E$4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'41'!$E$4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'41'!$E$4</c:f>
              <c:numCache>
                <c:formatCode>#,##0_ </c:formatCode>
                <c:ptCount val="71"/>
              </c:numCache>
            </c:numRef>
          </c:val>
        </c:ser>
        <c:axId val="38034816"/>
        <c:axId val="37971072"/>
      </c:barChart>
      <c:catAx>
        <c:axId val="38034816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7971072"/>
        <c:crosses val="autoZero"/>
        <c:auto val="1"/>
        <c:lblAlgn val="ctr"/>
        <c:lblOffset val="100"/>
        <c:tickMarkSkip val="12"/>
      </c:catAx>
      <c:valAx>
        <c:axId val="37971072"/>
        <c:scaling>
          <c:orientation val="minMax"/>
        </c:scaling>
        <c:axPos val="l"/>
        <c:majorGridlines/>
        <c:title>
          <c:tx>
            <c:strRef>
              <c:f>'41'!$E$4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803481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'42'!$A$2</c:f>
          <c:strCache>
            <c:ptCount val="1"/>
            <c:pt idx="0">
              <c:v>42</c:v>
            </c:pt>
          </c:strCache>
        </c:strRef>
      </c:tx>
      <c:layout>
        <c:manualLayout>
          <c:xMode val="edge"/>
          <c:yMode val="edge"/>
          <c:x val="0.47895822397200555"/>
          <c:y val="8.1196581196581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811351706036746"/>
          <c:y val="0.18429590869831391"/>
          <c:w val="0.77993963254593679"/>
          <c:h val="0.58806884716333541"/>
        </c:manualLayout>
      </c:layout>
      <c:barChart>
        <c:barDir val="col"/>
        <c:grouping val="clustered"/>
        <c:ser>
          <c:idx val="0"/>
          <c:order val="0"/>
          <c:tx>
            <c:strRef>
              <c:f>'42'!$E$5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'42'!$D$6:$D$15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'42'!$E$6:$E$15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7996416"/>
        <c:axId val="37997952"/>
      </c:barChart>
      <c:catAx>
        <c:axId val="37996416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7997952"/>
        <c:crosses val="autoZero"/>
        <c:auto val="1"/>
        <c:lblAlgn val="ctr"/>
        <c:lblOffset val="100"/>
        <c:noMultiLvlLbl val="1"/>
      </c:catAx>
      <c:valAx>
        <c:axId val="37997952"/>
        <c:scaling>
          <c:orientation val="minMax"/>
        </c:scaling>
        <c:axPos val="l"/>
        <c:majorGridlines/>
        <c:title>
          <c:tx>
            <c:strRef>
              <c:f>'42'!$E$4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799641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[A101_1.xlsx]42!ﾋﾟﾎﾞｯﾄﾃｰﾌﾞﾙ1</c:name>
    <c:fmtId val="77"/>
  </c:pivotSource>
  <c:chart>
    <c:title>
      <c:tx>
        <c:strRef>
          <c:f>'42'!$A$2</c:f>
          <c:strCache>
            <c:ptCount val="1"/>
            <c:pt idx="0">
              <c:v>42</c:v>
            </c:pt>
          </c:strCache>
        </c:strRef>
      </c:tx>
      <c:layout>
        <c:manualLayout>
          <c:xMode val="edge"/>
          <c:yMode val="edge"/>
          <c:x val="0.47951006124234719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  <c:pivotFmt>
        <c:idx val="116"/>
        <c:marker>
          <c:symbol val="none"/>
        </c:marker>
      </c:pivotFmt>
      <c:pivotFmt>
        <c:idx val="117"/>
        <c:marker>
          <c:symbol val="none"/>
        </c:marker>
      </c:pivotFmt>
      <c:pivotFmt>
        <c:idx val="118"/>
        <c:marker>
          <c:symbol val="none"/>
        </c:marker>
      </c:pivotFmt>
      <c:pivotFmt>
        <c:idx val="119"/>
        <c:marker>
          <c:symbol val="none"/>
        </c:marker>
      </c:pivotFmt>
      <c:pivotFmt>
        <c:idx val="120"/>
        <c:marker>
          <c:symbol val="none"/>
        </c:marker>
      </c:pivotFmt>
      <c:pivotFmt>
        <c:idx val="12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798453525150721"/>
          <c:w val="0.77244263821861259"/>
          <c:h val="0.61395964715723284"/>
        </c:manualLayout>
      </c:layout>
      <c:barChart>
        <c:barDir val="col"/>
        <c:grouping val="clustered"/>
        <c:ser>
          <c:idx val="0"/>
          <c:order val="0"/>
          <c:tx>
            <c:strRef>
              <c:f>'42'!$E$4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'42'!$E$4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'42'!$E$4</c:f>
              <c:numCache>
                <c:formatCode>#,##0_ </c:formatCode>
                <c:ptCount val="71"/>
              </c:numCache>
            </c:numRef>
          </c:val>
        </c:ser>
        <c:axId val="38151680"/>
        <c:axId val="36597760"/>
      </c:barChart>
      <c:catAx>
        <c:axId val="38151680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6597760"/>
        <c:crosses val="autoZero"/>
        <c:auto val="1"/>
        <c:lblAlgn val="ctr"/>
        <c:lblOffset val="100"/>
        <c:tickMarkSkip val="12"/>
      </c:catAx>
      <c:valAx>
        <c:axId val="36597760"/>
        <c:scaling>
          <c:orientation val="minMax"/>
        </c:scaling>
        <c:axPos val="l"/>
        <c:majorGridlines/>
        <c:title>
          <c:tx>
            <c:strRef>
              <c:f>'42'!$E$4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815168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'43'!$A$2</c:f>
          <c:strCache>
            <c:ptCount val="1"/>
            <c:pt idx="0">
              <c:v>43</c:v>
            </c:pt>
          </c:strCache>
        </c:strRef>
      </c:tx>
      <c:layout>
        <c:manualLayout>
          <c:xMode val="edge"/>
          <c:yMode val="edge"/>
          <c:x val="0.47895822397200555"/>
          <c:y val="7.2622407822025878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533573928258969"/>
          <c:y val="0.19707546141396864"/>
          <c:w val="0.78549518810148733"/>
          <c:h val="0.58806884716333541"/>
        </c:manualLayout>
      </c:layout>
      <c:barChart>
        <c:barDir val="col"/>
        <c:grouping val="clustered"/>
        <c:ser>
          <c:idx val="0"/>
          <c:order val="0"/>
          <c:tx>
            <c:strRef>
              <c:f>'43'!$E$5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'43'!$D$6:$D$15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'43'!$E$6:$E$15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6614528"/>
        <c:axId val="36616064"/>
      </c:barChart>
      <c:catAx>
        <c:axId val="3661452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6616064"/>
        <c:crosses val="autoZero"/>
        <c:auto val="1"/>
        <c:lblAlgn val="ctr"/>
        <c:lblOffset val="100"/>
        <c:noMultiLvlLbl val="1"/>
      </c:catAx>
      <c:valAx>
        <c:axId val="36616064"/>
        <c:scaling>
          <c:orientation val="minMax"/>
        </c:scaling>
        <c:axPos val="l"/>
        <c:majorGridlines/>
        <c:title>
          <c:tx>
            <c:strRef>
              <c:f>'43'!$E$4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61452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[A101_1.xlsx]43!ﾋﾟﾎﾞｯﾄﾃｰﾌﾞﾙ1</c:name>
    <c:fmtId val="79"/>
  </c:pivotSource>
  <c:chart>
    <c:title>
      <c:tx>
        <c:strRef>
          <c:f>'43'!$A$2</c:f>
          <c:strCache>
            <c:ptCount val="1"/>
            <c:pt idx="0">
              <c:v>43</c:v>
            </c:pt>
          </c:strCache>
        </c:strRef>
      </c:tx>
      <c:layout>
        <c:manualLayout>
          <c:xMode val="edge"/>
          <c:yMode val="edge"/>
          <c:x val="0.47951006124234719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  <c:pivotFmt>
        <c:idx val="116"/>
        <c:marker>
          <c:symbol val="none"/>
        </c:marker>
      </c:pivotFmt>
      <c:pivotFmt>
        <c:idx val="117"/>
        <c:marker>
          <c:symbol val="none"/>
        </c:marker>
      </c:pivotFmt>
      <c:pivotFmt>
        <c:idx val="118"/>
        <c:marker>
          <c:symbol val="none"/>
        </c:marker>
      </c:pivotFmt>
      <c:pivotFmt>
        <c:idx val="119"/>
        <c:marker>
          <c:symbol val="none"/>
        </c:marker>
      </c:pivotFmt>
      <c:pivotFmt>
        <c:idx val="120"/>
        <c:marker>
          <c:symbol val="none"/>
        </c:marker>
      </c:pivotFmt>
      <c:pivotFmt>
        <c:idx val="121"/>
        <c:marker>
          <c:symbol val="none"/>
        </c:marker>
      </c:pivotFmt>
      <c:pivotFmt>
        <c:idx val="122"/>
        <c:marker>
          <c:symbol val="none"/>
        </c:marker>
      </c:pivotFmt>
      <c:pivotFmt>
        <c:idx val="123"/>
        <c:marker>
          <c:symbol val="none"/>
        </c:marker>
      </c:pivotFmt>
      <c:pivotFmt>
        <c:idx val="124"/>
        <c:marker>
          <c:symbol val="none"/>
        </c:marker>
      </c:pivotFmt>
      <c:pivotFmt>
        <c:idx val="125"/>
        <c:marker>
          <c:symbol val="none"/>
        </c:marker>
      </c:pivotFmt>
      <c:pivotFmt>
        <c:idx val="126"/>
        <c:marker>
          <c:symbol val="none"/>
        </c:marker>
      </c:pivotFmt>
      <c:pivotFmt>
        <c:idx val="127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403976330125851"/>
          <c:w val="0.78200058326042576"/>
          <c:h val="0.61790441910748473"/>
        </c:manualLayout>
      </c:layout>
      <c:barChart>
        <c:barDir val="col"/>
        <c:grouping val="clustered"/>
        <c:ser>
          <c:idx val="0"/>
          <c:order val="0"/>
          <c:tx>
            <c:strRef>
              <c:f>'43'!$E$4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'43'!$E$4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'43'!$E$4</c:f>
              <c:numCache>
                <c:formatCode>#,##0_ </c:formatCode>
                <c:ptCount val="71"/>
              </c:numCache>
            </c:numRef>
          </c:val>
        </c:ser>
        <c:axId val="36667392"/>
        <c:axId val="36670080"/>
      </c:barChart>
      <c:catAx>
        <c:axId val="36667392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6670080"/>
        <c:crosses val="autoZero"/>
        <c:auto val="1"/>
        <c:lblAlgn val="ctr"/>
        <c:lblOffset val="100"/>
        <c:tickMarkSkip val="12"/>
      </c:catAx>
      <c:valAx>
        <c:axId val="36670080"/>
        <c:scaling>
          <c:orientation val="minMax"/>
        </c:scaling>
        <c:axPos val="l"/>
        <c:majorGridlines/>
        <c:title>
          <c:tx>
            <c:strRef>
              <c:f>'43'!$E$4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667392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'44'!$A$2</c:f>
          <c:strCache>
            <c:ptCount val="1"/>
            <c:pt idx="0">
              <c:v>44</c:v>
            </c:pt>
          </c:strCache>
        </c:strRef>
      </c:tx>
      <c:layout>
        <c:manualLayout>
          <c:xMode val="edge"/>
          <c:yMode val="edge"/>
          <c:x val="0.47895822397200555"/>
          <c:y val="7.692307692307692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366907261592341"/>
          <c:y val="0.19707546141396864"/>
          <c:w val="0.78271741032371211"/>
          <c:h val="0.58806884716333541"/>
        </c:manualLayout>
      </c:layout>
      <c:barChart>
        <c:barDir val="col"/>
        <c:grouping val="clustered"/>
        <c:ser>
          <c:idx val="0"/>
          <c:order val="0"/>
          <c:tx>
            <c:strRef>
              <c:f>'44'!$E$5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'44'!$D$6:$D$15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'44'!$E$6:$E$15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8593664"/>
        <c:axId val="38740352"/>
      </c:barChart>
      <c:catAx>
        <c:axId val="38593664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8740352"/>
        <c:crosses val="autoZero"/>
        <c:auto val="1"/>
        <c:lblAlgn val="ctr"/>
        <c:lblOffset val="100"/>
        <c:noMultiLvlLbl val="1"/>
      </c:catAx>
      <c:valAx>
        <c:axId val="38740352"/>
        <c:scaling>
          <c:orientation val="minMax"/>
        </c:scaling>
        <c:axPos val="l"/>
        <c:majorGridlines/>
        <c:title>
          <c:tx>
            <c:strRef>
              <c:f>'44'!$E$4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8593664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[A101_1.xlsx]44!ﾋﾟﾎﾞｯﾄﾃｰﾌﾞﾙ1</c:name>
    <c:fmtId val="81"/>
  </c:pivotSource>
  <c:chart>
    <c:title>
      <c:tx>
        <c:strRef>
          <c:f>'44'!$A$2</c:f>
          <c:strCache>
            <c:ptCount val="1"/>
            <c:pt idx="0">
              <c:v>44</c:v>
            </c:pt>
          </c:strCache>
        </c:strRef>
      </c:tx>
      <c:layout>
        <c:manualLayout>
          <c:xMode val="edge"/>
          <c:yMode val="edge"/>
          <c:x val="0.47951006124234719"/>
          <c:y val="8.284021095522183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  <c:pivotFmt>
        <c:idx val="116"/>
        <c:marker>
          <c:symbol val="none"/>
        </c:marker>
      </c:pivotFmt>
      <c:pivotFmt>
        <c:idx val="117"/>
        <c:marker>
          <c:symbol val="none"/>
        </c:marker>
      </c:pivotFmt>
      <c:pivotFmt>
        <c:idx val="118"/>
        <c:marker>
          <c:symbol val="none"/>
        </c:marker>
      </c:pivotFmt>
      <c:pivotFmt>
        <c:idx val="119"/>
        <c:marker>
          <c:symbol val="none"/>
        </c:marker>
      </c:pivotFmt>
      <c:pivotFmt>
        <c:idx val="120"/>
        <c:marker>
          <c:symbol val="none"/>
        </c:marker>
      </c:pivotFmt>
      <c:pivotFmt>
        <c:idx val="121"/>
        <c:marker>
          <c:symbol val="none"/>
        </c:marker>
      </c:pivotFmt>
      <c:pivotFmt>
        <c:idx val="122"/>
        <c:marker>
          <c:symbol val="none"/>
        </c:marker>
      </c:pivotFmt>
      <c:pivotFmt>
        <c:idx val="123"/>
        <c:marker>
          <c:symbol val="none"/>
        </c:marker>
      </c:pivotFmt>
      <c:pivotFmt>
        <c:idx val="124"/>
        <c:marker>
          <c:symbol val="none"/>
        </c:marker>
      </c:pivotFmt>
      <c:pivotFmt>
        <c:idx val="125"/>
        <c:marker>
          <c:symbol val="none"/>
        </c:marker>
      </c:pivotFmt>
      <c:pivotFmt>
        <c:idx val="126"/>
        <c:marker>
          <c:symbol val="none"/>
        </c:marker>
      </c:pivotFmt>
      <c:pivotFmt>
        <c:idx val="127"/>
        <c:marker>
          <c:symbol val="none"/>
        </c:marker>
      </c:pivotFmt>
      <c:pivotFmt>
        <c:idx val="128"/>
        <c:marker>
          <c:symbol val="none"/>
        </c:marker>
      </c:pivotFmt>
      <c:pivotFmt>
        <c:idx val="129"/>
        <c:marker>
          <c:symbol val="none"/>
        </c:marker>
      </c:pivotFmt>
      <c:pivotFmt>
        <c:idx val="130"/>
        <c:marker>
          <c:symbol val="none"/>
        </c:marker>
      </c:pivotFmt>
      <c:pivotFmt>
        <c:idx val="131"/>
        <c:marker>
          <c:symbol val="none"/>
        </c:marker>
      </c:pivotFmt>
      <c:pivotFmt>
        <c:idx val="132"/>
        <c:marker>
          <c:symbol val="none"/>
        </c:marker>
      </c:pivotFmt>
      <c:pivotFmt>
        <c:idx val="13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798453525150721"/>
          <c:w val="0.78200058326042576"/>
          <c:h val="0.61395964715723284"/>
        </c:manualLayout>
      </c:layout>
      <c:barChart>
        <c:barDir val="col"/>
        <c:grouping val="clustered"/>
        <c:ser>
          <c:idx val="0"/>
          <c:order val="0"/>
          <c:tx>
            <c:strRef>
              <c:f>'44'!$E$4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'44'!$E$4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'44'!$E$4</c:f>
              <c:numCache>
                <c:formatCode>#,##0_ </c:formatCode>
                <c:ptCount val="71"/>
              </c:numCache>
            </c:numRef>
          </c:val>
        </c:ser>
        <c:axId val="38754560"/>
        <c:axId val="38757888"/>
      </c:barChart>
      <c:catAx>
        <c:axId val="38754560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8757888"/>
        <c:crosses val="autoZero"/>
        <c:auto val="1"/>
        <c:lblAlgn val="ctr"/>
        <c:lblOffset val="100"/>
        <c:tickMarkSkip val="12"/>
      </c:catAx>
      <c:valAx>
        <c:axId val="38757888"/>
        <c:scaling>
          <c:orientation val="minMax"/>
        </c:scaling>
        <c:axPos val="l"/>
        <c:majorGridlines/>
        <c:title>
          <c:tx>
            <c:strRef>
              <c:f>'44'!$E$4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875456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'45'!$A$2</c:f>
          <c:strCache>
            <c:ptCount val="1"/>
            <c:pt idx="0">
              <c:v>45</c:v>
            </c:pt>
          </c:strCache>
        </c:strRef>
      </c:tx>
      <c:layout>
        <c:manualLayout>
          <c:xMode val="edge"/>
          <c:yMode val="edge"/>
          <c:x val="0.47895822397200555"/>
          <c:y val="7.692307692307692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366907261592341"/>
          <c:y val="0.19281561050875018"/>
          <c:w val="0.77993963254593679"/>
          <c:h val="0.58806884716333541"/>
        </c:manualLayout>
      </c:layout>
      <c:barChart>
        <c:barDir val="col"/>
        <c:grouping val="clustered"/>
        <c:ser>
          <c:idx val="0"/>
          <c:order val="0"/>
          <c:tx>
            <c:strRef>
              <c:f>'45'!$E$5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'45'!$D$6:$D$15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'45'!$E$6:$E$15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8652928"/>
        <c:axId val="38661120"/>
      </c:barChart>
      <c:catAx>
        <c:axId val="3865292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8661120"/>
        <c:crosses val="autoZero"/>
        <c:auto val="1"/>
        <c:lblAlgn val="ctr"/>
        <c:lblOffset val="100"/>
        <c:noMultiLvlLbl val="1"/>
      </c:catAx>
      <c:valAx>
        <c:axId val="38661120"/>
        <c:scaling>
          <c:orientation val="minMax"/>
        </c:scaling>
        <c:axPos val="l"/>
        <c:majorGridlines/>
        <c:title>
          <c:tx>
            <c:strRef>
              <c:f>'45'!$E$4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865292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'05'!$A$2</c:f>
          <c:strCache>
            <c:ptCount val="1"/>
            <c:pt idx="0">
              <c:v>カンボジア</c:v>
            </c:pt>
          </c:strCache>
        </c:strRef>
      </c:tx>
      <c:layout>
        <c:manualLayout>
          <c:xMode val="edge"/>
          <c:yMode val="edge"/>
          <c:x val="0.4257569991251105"/>
          <c:y val="8.547008547008547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6291907261592367"/>
          <c:y val="0.21421057944679991"/>
          <c:w val="0.74382852143482381"/>
          <c:h val="0.56245520756851131"/>
        </c:manualLayout>
      </c:layout>
      <c:barChart>
        <c:barDir val="col"/>
        <c:grouping val="clustered"/>
        <c:ser>
          <c:idx val="0"/>
          <c:order val="0"/>
          <c:tx>
            <c:strRef>
              <c:f>'05'!$E$5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'05'!$D$6:$D$15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'05'!$E$6:$E$15</c:f>
              <c:numCache>
                <c:formatCode>#,##0_ </c:formatCode>
                <c:ptCount val="10"/>
                <c:pt idx="0">
                  <c:v>14541.421</c:v>
                </c:pt>
                <c:pt idx="1">
                  <c:v>14780.454</c:v>
                </c:pt>
                <c:pt idx="2">
                  <c:v>15026.33</c:v>
                </c:pt>
                <c:pt idx="3">
                  <c:v>15274.505999999999</c:v>
                </c:pt>
                <c:pt idx="4">
                  <c:v>15521.434999999999</c:v>
                </c:pt>
                <c:pt idx="5">
                  <c:v>15766.29</c:v>
                </c:pt>
                <c:pt idx="6">
                  <c:v>16009.413</c:v>
                </c:pt>
                <c:pt idx="7">
                  <c:v>16249.795</c:v>
                </c:pt>
                <c:pt idx="8">
                  <c:v>16486.542000000001</c:v>
                </c:pt>
                <c:pt idx="9">
                  <c:v>16718.971000000001</c:v>
                </c:pt>
              </c:numCache>
            </c:numRef>
          </c:val>
        </c:ser>
        <c:axId val="86441984"/>
        <c:axId val="86443520"/>
      </c:barChart>
      <c:catAx>
        <c:axId val="86441984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6443520"/>
        <c:crosses val="autoZero"/>
        <c:auto val="1"/>
        <c:lblAlgn val="ctr"/>
        <c:lblOffset val="100"/>
        <c:noMultiLvlLbl val="1"/>
      </c:catAx>
      <c:valAx>
        <c:axId val="86443520"/>
        <c:scaling>
          <c:orientation val="minMax"/>
        </c:scaling>
        <c:axPos val="l"/>
        <c:majorGridlines/>
        <c:title>
          <c:tx>
            <c:strRef>
              <c:f>'05'!$E$4</c:f>
              <c:strCache>
                <c:ptCount val="1"/>
                <c:pt idx="0">
                  <c:v>（千人）</c:v>
                </c:pt>
              </c:strCache>
            </c:strRef>
          </c:tx>
          <c:layout>
            <c:manualLayout>
              <c:xMode val="edge"/>
              <c:yMode val="edge"/>
              <c:x val="6.666666666666668E-2"/>
              <c:y val="0.12196673165050546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6441984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[A101_1.xlsx]45!ﾋﾟﾎﾞｯﾄﾃｰﾌﾞﾙ1</c:name>
    <c:fmtId val="83"/>
  </c:pivotSource>
  <c:chart>
    <c:title>
      <c:tx>
        <c:strRef>
          <c:f>'45'!$A$2</c:f>
          <c:strCache>
            <c:ptCount val="1"/>
            <c:pt idx="0">
              <c:v>45</c:v>
            </c:pt>
          </c:strCache>
        </c:strRef>
      </c:tx>
      <c:layout>
        <c:manualLayout>
          <c:xMode val="edge"/>
          <c:yMode val="edge"/>
          <c:x val="0.47951006124234719"/>
          <c:y val="7.889543900497350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  <c:pivotFmt>
        <c:idx val="116"/>
        <c:marker>
          <c:symbol val="none"/>
        </c:marker>
      </c:pivotFmt>
      <c:pivotFmt>
        <c:idx val="117"/>
        <c:marker>
          <c:symbol val="none"/>
        </c:marker>
      </c:pivotFmt>
      <c:pivotFmt>
        <c:idx val="118"/>
        <c:marker>
          <c:symbol val="none"/>
        </c:marker>
      </c:pivotFmt>
      <c:pivotFmt>
        <c:idx val="119"/>
        <c:marker>
          <c:symbol val="none"/>
        </c:marker>
      </c:pivotFmt>
      <c:pivotFmt>
        <c:idx val="120"/>
        <c:marker>
          <c:symbol val="none"/>
        </c:marker>
      </c:pivotFmt>
      <c:pivotFmt>
        <c:idx val="121"/>
        <c:marker>
          <c:symbol val="none"/>
        </c:marker>
      </c:pivotFmt>
      <c:pivotFmt>
        <c:idx val="122"/>
        <c:marker>
          <c:symbol val="none"/>
        </c:marker>
      </c:pivotFmt>
      <c:pivotFmt>
        <c:idx val="123"/>
        <c:marker>
          <c:symbol val="none"/>
        </c:marker>
      </c:pivotFmt>
      <c:pivotFmt>
        <c:idx val="124"/>
        <c:marker>
          <c:symbol val="none"/>
        </c:marker>
      </c:pivotFmt>
      <c:pivotFmt>
        <c:idx val="125"/>
        <c:marker>
          <c:symbol val="none"/>
        </c:marker>
      </c:pivotFmt>
      <c:pivotFmt>
        <c:idx val="126"/>
        <c:marker>
          <c:symbol val="none"/>
        </c:marker>
      </c:pivotFmt>
      <c:pivotFmt>
        <c:idx val="127"/>
        <c:marker>
          <c:symbol val="none"/>
        </c:marker>
      </c:pivotFmt>
      <c:pivotFmt>
        <c:idx val="128"/>
        <c:marker>
          <c:symbol val="none"/>
        </c:marker>
      </c:pivotFmt>
      <c:pivotFmt>
        <c:idx val="129"/>
        <c:marker>
          <c:symbol val="none"/>
        </c:marker>
      </c:pivotFmt>
      <c:pivotFmt>
        <c:idx val="130"/>
        <c:marker>
          <c:symbol val="none"/>
        </c:marker>
      </c:pivotFmt>
      <c:pivotFmt>
        <c:idx val="131"/>
        <c:marker>
          <c:symbol val="none"/>
        </c:marker>
      </c:pivotFmt>
      <c:pivotFmt>
        <c:idx val="132"/>
        <c:marker>
          <c:symbol val="none"/>
        </c:marker>
      </c:pivotFmt>
      <c:pivotFmt>
        <c:idx val="133"/>
        <c:marker>
          <c:symbol val="none"/>
        </c:marker>
      </c:pivotFmt>
      <c:pivotFmt>
        <c:idx val="134"/>
        <c:marker>
          <c:symbol val="none"/>
        </c:marker>
      </c:pivotFmt>
      <c:pivotFmt>
        <c:idx val="135"/>
        <c:marker>
          <c:symbol val="none"/>
        </c:marker>
      </c:pivotFmt>
      <c:pivotFmt>
        <c:idx val="136"/>
        <c:marker>
          <c:symbol val="none"/>
        </c:marker>
      </c:pivotFmt>
      <c:pivotFmt>
        <c:idx val="137"/>
        <c:marker>
          <c:symbol val="none"/>
        </c:marker>
      </c:pivotFmt>
      <c:pivotFmt>
        <c:idx val="138"/>
        <c:marker>
          <c:symbol val="none"/>
        </c:marker>
      </c:pivotFmt>
      <c:pivotFmt>
        <c:idx val="13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798453525150721"/>
          <c:w val="0.78916904204178784"/>
          <c:h val="0.61395964715723284"/>
        </c:manualLayout>
      </c:layout>
      <c:barChart>
        <c:barDir val="col"/>
        <c:grouping val="clustered"/>
        <c:ser>
          <c:idx val="0"/>
          <c:order val="0"/>
          <c:tx>
            <c:strRef>
              <c:f>'45'!$E$4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'45'!$E$4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'45'!$E$4</c:f>
              <c:numCache>
                <c:formatCode>#,##0_ </c:formatCode>
                <c:ptCount val="71"/>
              </c:numCache>
            </c:numRef>
          </c:val>
        </c:ser>
        <c:axId val="38875520"/>
        <c:axId val="38883712"/>
      </c:barChart>
      <c:catAx>
        <c:axId val="38875520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8883712"/>
        <c:crosses val="autoZero"/>
        <c:auto val="1"/>
        <c:lblAlgn val="ctr"/>
        <c:lblOffset val="100"/>
        <c:tickMarkSkip val="12"/>
      </c:catAx>
      <c:valAx>
        <c:axId val="38883712"/>
        <c:scaling>
          <c:orientation val="minMax"/>
        </c:scaling>
        <c:axPos val="l"/>
        <c:majorGridlines/>
        <c:title>
          <c:tx>
            <c:strRef>
              <c:f>'45'!$E$4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887552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'46'!$A$2</c:f>
          <c:strCache>
            <c:ptCount val="1"/>
            <c:pt idx="0">
              <c:v>46</c:v>
            </c:pt>
          </c:strCache>
        </c:strRef>
      </c:tx>
      <c:layout>
        <c:manualLayout>
          <c:xMode val="edge"/>
          <c:yMode val="edge"/>
          <c:x val="0.47895822397200555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089129483814587"/>
          <c:y val="0.2013490645937635"/>
          <c:w val="0.77716185476815691"/>
          <c:h val="0.58379534288983115"/>
        </c:manualLayout>
      </c:layout>
      <c:barChart>
        <c:barDir val="col"/>
        <c:grouping val="clustered"/>
        <c:ser>
          <c:idx val="0"/>
          <c:order val="0"/>
          <c:tx>
            <c:strRef>
              <c:f>'46'!$E$5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'46'!$D$6:$D$15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'46'!$E$6:$E$15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8974592"/>
        <c:axId val="38987648"/>
      </c:barChart>
      <c:catAx>
        <c:axId val="38974592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8987648"/>
        <c:crosses val="autoZero"/>
        <c:auto val="1"/>
        <c:lblAlgn val="ctr"/>
        <c:lblOffset val="100"/>
        <c:noMultiLvlLbl val="1"/>
      </c:catAx>
      <c:valAx>
        <c:axId val="38987648"/>
        <c:scaling>
          <c:orientation val="minMax"/>
        </c:scaling>
        <c:axPos val="l"/>
        <c:majorGridlines/>
        <c:title>
          <c:tx>
            <c:strRef>
              <c:f>'46'!$E$4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8974592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[A101_1.xlsx]46!ﾋﾟﾎﾞｯﾄﾃｰﾌﾞﾙ1</c:name>
    <c:fmtId val="85"/>
  </c:pivotSource>
  <c:chart>
    <c:title>
      <c:tx>
        <c:strRef>
          <c:f>'46'!$A$2</c:f>
          <c:strCache>
            <c:ptCount val="1"/>
            <c:pt idx="0">
              <c:v>46</c:v>
            </c:pt>
          </c:strCache>
        </c:strRef>
      </c:tx>
      <c:layout>
        <c:manualLayout>
          <c:xMode val="edge"/>
          <c:yMode val="edge"/>
          <c:x val="0.47951006124234719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  <c:pivotFmt>
        <c:idx val="116"/>
        <c:marker>
          <c:symbol val="none"/>
        </c:marker>
      </c:pivotFmt>
      <c:pivotFmt>
        <c:idx val="117"/>
        <c:marker>
          <c:symbol val="none"/>
        </c:marker>
      </c:pivotFmt>
      <c:pivotFmt>
        <c:idx val="118"/>
        <c:marker>
          <c:symbol val="none"/>
        </c:marker>
      </c:pivotFmt>
      <c:pivotFmt>
        <c:idx val="119"/>
        <c:marker>
          <c:symbol val="none"/>
        </c:marker>
      </c:pivotFmt>
      <c:pivotFmt>
        <c:idx val="120"/>
        <c:marker>
          <c:symbol val="none"/>
        </c:marker>
      </c:pivotFmt>
      <c:pivotFmt>
        <c:idx val="121"/>
        <c:marker>
          <c:symbol val="none"/>
        </c:marker>
      </c:pivotFmt>
      <c:pivotFmt>
        <c:idx val="122"/>
        <c:marker>
          <c:symbol val="none"/>
        </c:marker>
      </c:pivotFmt>
      <c:pivotFmt>
        <c:idx val="123"/>
        <c:marker>
          <c:symbol val="none"/>
        </c:marker>
      </c:pivotFmt>
      <c:pivotFmt>
        <c:idx val="124"/>
        <c:marker>
          <c:symbol val="none"/>
        </c:marker>
      </c:pivotFmt>
      <c:pivotFmt>
        <c:idx val="125"/>
        <c:marker>
          <c:symbol val="none"/>
        </c:marker>
      </c:pivotFmt>
      <c:pivotFmt>
        <c:idx val="126"/>
        <c:marker>
          <c:symbol val="none"/>
        </c:marker>
      </c:pivotFmt>
      <c:pivotFmt>
        <c:idx val="127"/>
        <c:marker>
          <c:symbol val="none"/>
        </c:marker>
      </c:pivotFmt>
      <c:pivotFmt>
        <c:idx val="128"/>
        <c:marker>
          <c:symbol val="none"/>
        </c:marker>
      </c:pivotFmt>
      <c:pivotFmt>
        <c:idx val="129"/>
        <c:marker>
          <c:symbol val="none"/>
        </c:marker>
      </c:pivotFmt>
      <c:pivotFmt>
        <c:idx val="130"/>
        <c:marker>
          <c:symbol val="none"/>
        </c:marker>
      </c:pivotFmt>
      <c:pivotFmt>
        <c:idx val="131"/>
        <c:marker>
          <c:symbol val="none"/>
        </c:marker>
      </c:pivotFmt>
      <c:pivotFmt>
        <c:idx val="132"/>
        <c:marker>
          <c:symbol val="none"/>
        </c:marker>
      </c:pivotFmt>
      <c:pivotFmt>
        <c:idx val="133"/>
        <c:marker>
          <c:symbol val="none"/>
        </c:marker>
      </c:pivotFmt>
      <c:pivotFmt>
        <c:idx val="134"/>
        <c:marker>
          <c:symbol val="none"/>
        </c:marker>
      </c:pivotFmt>
      <c:pivotFmt>
        <c:idx val="135"/>
        <c:marker>
          <c:symbol val="none"/>
        </c:marker>
      </c:pivotFmt>
      <c:pivotFmt>
        <c:idx val="136"/>
        <c:marker>
          <c:symbol val="none"/>
        </c:marker>
      </c:pivotFmt>
      <c:pivotFmt>
        <c:idx val="137"/>
        <c:marker>
          <c:symbol val="none"/>
        </c:marker>
      </c:pivotFmt>
      <c:pivotFmt>
        <c:idx val="138"/>
        <c:marker>
          <c:symbol val="none"/>
        </c:marker>
      </c:pivotFmt>
      <c:pivotFmt>
        <c:idx val="139"/>
        <c:marker>
          <c:symbol val="none"/>
        </c:marker>
      </c:pivotFmt>
      <c:pivotFmt>
        <c:idx val="140"/>
        <c:marker>
          <c:symbol val="none"/>
        </c:marker>
      </c:pivotFmt>
      <c:pivotFmt>
        <c:idx val="141"/>
        <c:marker>
          <c:symbol val="none"/>
        </c:marker>
      </c:pivotFmt>
      <c:pivotFmt>
        <c:idx val="142"/>
        <c:marker>
          <c:symbol val="none"/>
        </c:marker>
      </c:pivotFmt>
      <c:pivotFmt>
        <c:idx val="143"/>
        <c:marker>
          <c:symbol val="none"/>
        </c:marker>
      </c:pivotFmt>
      <c:pivotFmt>
        <c:idx val="144"/>
        <c:marker>
          <c:symbol val="none"/>
        </c:marker>
      </c:pivotFmt>
      <c:pivotFmt>
        <c:idx val="14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798453525150721"/>
          <c:w val="0.78439006952087975"/>
          <c:h val="0.61395964715723284"/>
        </c:manualLayout>
      </c:layout>
      <c:barChart>
        <c:barDir val="col"/>
        <c:grouping val="clustered"/>
        <c:ser>
          <c:idx val="0"/>
          <c:order val="0"/>
          <c:tx>
            <c:strRef>
              <c:f>'46'!$E$4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'46'!$E$4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'46'!$E$4</c:f>
              <c:numCache>
                <c:formatCode>#,##0_ </c:formatCode>
                <c:ptCount val="71"/>
              </c:numCache>
            </c:numRef>
          </c:val>
        </c:ser>
        <c:axId val="39053568"/>
        <c:axId val="39055360"/>
      </c:barChart>
      <c:catAx>
        <c:axId val="39053568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9055360"/>
        <c:crosses val="autoZero"/>
        <c:auto val="1"/>
        <c:lblAlgn val="ctr"/>
        <c:lblOffset val="100"/>
        <c:tickMarkSkip val="12"/>
      </c:catAx>
      <c:valAx>
        <c:axId val="39055360"/>
        <c:scaling>
          <c:orientation val="minMax"/>
        </c:scaling>
        <c:axPos val="l"/>
        <c:majorGridlines/>
        <c:title>
          <c:tx>
            <c:strRef>
              <c:f>'46'!$E$4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905356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'47'!$A$2</c:f>
          <c:strCache>
            <c:ptCount val="1"/>
            <c:pt idx="0">
              <c:v>47</c:v>
            </c:pt>
          </c:strCache>
        </c:strRef>
      </c:tx>
      <c:layout>
        <c:manualLayout>
          <c:xMode val="edge"/>
          <c:yMode val="edge"/>
          <c:x val="0.47895822397200555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811351706036746"/>
          <c:y val="0.19707546141396864"/>
          <c:w val="0.78549518810148733"/>
          <c:h val="0.58806884716333541"/>
        </c:manualLayout>
      </c:layout>
      <c:barChart>
        <c:barDir val="col"/>
        <c:grouping val="clustered"/>
        <c:ser>
          <c:idx val="0"/>
          <c:order val="0"/>
          <c:tx>
            <c:strRef>
              <c:f>'47'!$E$5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'47'!$D$6:$D$15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'47'!$E$6:$E$15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9090048"/>
        <c:axId val="39091584"/>
      </c:barChart>
      <c:catAx>
        <c:axId val="3909004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9091584"/>
        <c:crosses val="autoZero"/>
        <c:auto val="1"/>
        <c:lblAlgn val="ctr"/>
        <c:lblOffset val="100"/>
        <c:noMultiLvlLbl val="1"/>
      </c:catAx>
      <c:valAx>
        <c:axId val="39091584"/>
        <c:scaling>
          <c:orientation val="minMax"/>
        </c:scaling>
        <c:axPos val="l"/>
        <c:majorGridlines/>
        <c:title>
          <c:tx>
            <c:strRef>
              <c:f>'47'!$E$4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909004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[A101_1.xlsx]47!ﾋﾟﾎﾞｯﾄﾃｰﾌﾞﾙ1</c:name>
    <c:fmtId val="87"/>
  </c:pivotSource>
  <c:chart>
    <c:title>
      <c:tx>
        <c:strRef>
          <c:f>'47'!$A$2</c:f>
          <c:strCache>
            <c:ptCount val="1"/>
            <c:pt idx="0">
              <c:v>47</c:v>
            </c:pt>
          </c:strCache>
        </c:strRef>
      </c:tx>
      <c:layout>
        <c:manualLayout>
          <c:xMode val="edge"/>
          <c:yMode val="edge"/>
          <c:x val="0.47951006124234719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  <c:pivotFmt>
        <c:idx val="116"/>
        <c:marker>
          <c:symbol val="none"/>
        </c:marker>
      </c:pivotFmt>
      <c:pivotFmt>
        <c:idx val="117"/>
        <c:marker>
          <c:symbol val="none"/>
        </c:marker>
      </c:pivotFmt>
      <c:pivotFmt>
        <c:idx val="118"/>
        <c:marker>
          <c:symbol val="none"/>
        </c:marker>
      </c:pivotFmt>
      <c:pivotFmt>
        <c:idx val="119"/>
        <c:marker>
          <c:symbol val="none"/>
        </c:marker>
      </c:pivotFmt>
      <c:pivotFmt>
        <c:idx val="120"/>
        <c:marker>
          <c:symbol val="none"/>
        </c:marker>
      </c:pivotFmt>
      <c:pivotFmt>
        <c:idx val="121"/>
        <c:marker>
          <c:symbol val="none"/>
        </c:marker>
      </c:pivotFmt>
      <c:pivotFmt>
        <c:idx val="122"/>
        <c:marker>
          <c:symbol val="none"/>
        </c:marker>
      </c:pivotFmt>
      <c:pivotFmt>
        <c:idx val="123"/>
        <c:marker>
          <c:symbol val="none"/>
        </c:marker>
      </c:pivotFmt>
      <c:pivotFmt>
        <c:idx val="124"/>
        <c:marker>
          <c:symbol val="none"/>
        </c:marker>
      </c:pivotFmt>
      <c:pivotFmt>
        <c:idx val="125"/>
        <c:marker>
          <c:symbol val="none"/>
        </c:marker>
      </c:pivotFmt>
      <c:pivotFmt>
        <c:idx val="126"/>
        <c:marker>
          <c:symbol val="none"/>
        </c:marker>
      </c:pivotFmt>
      <c:pivotFmt>
        <c:idx val="127"/>
        <c:marker>
          <c:symbol val="none"/>
        </c:marker>
      </c:pivotFmt>
      <c:pivotFmt>
        <c:idx val="128"/>
        <c:marker>
          <c:symbol val="none"/>
        </c:marker>
      </c:pivotFmt>
      <c:pivotFmt>
        <c:idx val="129"/>
        <c:marker>
          <c:symbol val="none"/>
        </c:marker>
      </c:pivotFmt>
      <c:pivotFmt>
        <c:idx val="130"/>
        <c:marker>
          <c:symbol val="none"/>
        </c:marker>
      </c:pivotFmt>
      <c:pivotFmt>
        <c:idx val="131"/>
        <c:marker>
          <c:symbol val="none"/>
        </c:marker>
      </c:pivotFmt>
      <c:pivotFmt>
        <c:idx val="132"/>
        <c:marker>
          <c:symbol val="none"/>
        </c:marker>
      </c:pivotFmt>
      <c:pivotFmt>
        <c:idx val="133"/>
        <c:marker>
          <c:symbol val="none"/>
        </c:marker>
      </c:pivotFmt>
      <c:pivotFmt>
        <c:idx val="134"/>
        <c:marker>
          <c:symbol val="none"/>
        </c:marker>
      </c:pivotFmt>
      <c:pivotFmt>
        <c:idx val="135"/>
        <c:marker>
          <c:symbol val="none"/>
        </c:marker>
      </c:pivotFmt>
      <c:pivotFmt>
        <c:idx val="136"/>
        <c:marker>
          <c:symbol val="none"/>
        </c:marker>
      </c:pivotFmt>
      <c:pivotFmt>
        <c:idx val="137"/>
        <c:marker>
          <c:symbol val="none"/>
        </c:marker>
      </c:pivotFmt>
      <c:pivotFmt>
        <c:idx val="138"/>
        <c:marker>
          <c:symbol val="none"/>
        </c:marker>
      </c:pivotFmt>
      <c:pivotFmt>
        <c:idx val="139"/>
        <c:marker>
          <c:symbol val="none"/>
        </c:marker>
      </c:pivotFmt>
      <c:pivotFmt>
        <c:idx val="140"/>
        <c:marker>
          <c:symbol val="none"/>
        </c:marker>
      </c:pivotFmt>
      <c:pivotFmt>
        <c:idx val="141"/>
        <c:marker>
          <c:symbol val="none"/>
        </c:marker>
      </c:pivotFmt>
      <c:pivotFmt>
        <c:idx val="142"/>
        <c:marker>
          <c:symbol val="none"/>
        </c:marker>
      </c:pivotFmt>
      <c:pivotFmt>
        <c:idx val="143"/>
        <c:marker>
          <c:symbol val="none"/>
        </c:marker>
      </c:pivotFmt>
      <c:pivotFmt>
        <c:idx val="144"/>
        <c:marker>
          <c:symbol val="none"/>
        </c:marker>
      </c:pivotFmt>
      <c:pivotFmt>
        <c:idx val="145"/>
        <c:marker>
          <c:symbol val="none"/>
        </c:marker>
      </c:pivotFmt>
      <c:pivotFmt>
        <c:idx val="146"/>
        <c:marker>
          <c:symbol val="none"/>
        </c:marker>
      </c:pivotFmt>
      <c:pivotFmt>
        <c:idx val="147"/>
        <c:marker>
          <c:symbol val="none"/>
        </c:marker>
      </c:pivotFmt>
      <c:pivotFmt>
        <c:idx val="148"/>
        <c:marker>
          <c:symbol val="none"/>
        </c:marker>
      </c:pivotFmt>
      <c:pivotFmt>
        <c:idx val="149"/>
        <c:marker>
          <c:symbol val="none"/>
        </c:marker>
      </c:pivotFmt>
      <c:pivotFmt>
        <c:idx val="150"/>
        <c:marker>
          <c:symbol val="none"/>
        </c:marker>
      </c:pivotFmt>
      <c:pivotFmt>
        <c:idx val="15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798453525150721"/>
          <c:w val="0.77722161073952256"/>
          <c:h val="0.61395964715723284"/>
        </c:manualLayout>
      </c:layout>
      <c:barChart>
        <c:barDir val="col"/>
        <c:grouping val="clustered"/>
        <c:ser>
          <c:idx val="0"/>
          <c:order val="0"/>
          <c:tx>
            <c:strRef>
              <c:f>'47'!$E$4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'47'!$E$4</c:f>
              <c:str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strCache>
            </c:strRef>
          </c:cat>
          <c:val>
            <c:numRef>
              <c:f>'47'!$E$4</c:f>
              <c:numCache>
                <c:formatCode>#,##0_ </c:formatCode>
                <c:ptCount val="71"/>
              </c:numCache>
            </c:numRef>
          </c:val>
        </c:ser>
        <c:axId val="38352000"/>
        <c:axId val="38382208"/>
      </c:barChart>
      <c:catAx>
        <c:axId val="38352000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8382208"/>
        <c:crosses val="autoZero"/>
        <c:auto val="1"/>
        <c:lblAlgn val="ctr"/>
        <c:lblOffset val="100"/>
        <c:tickMarkSkip val="12"/>
      </c:catAx>
      <c:valAx>
        <c:axId val="38382208"/>
        <c:scaling>
          <c:orientation val="minMax"/>
        </c:scaling>
        <c:axPos val="l"/>
        <c:majorGridlines/>
        <c:title>
          <c:tx>
            <c:strRef>
              <c:f>'47'!$E$4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59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835200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0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10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10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2.xml"/><Relationship Id="rId1" Type="http://schemas.openxmlformats.org/officeDocument/2006/relationships/chart" Target="../charts/chart71.xml"/></Relationships>
</file>

<file path=xl/drawings/_rels/drawing10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1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_rels/drawing1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8.xml"/><Relationship Id="rId1" Type="http://schemas.openxmlformats.org/officeDocument/2006/relationships/chart" Target="../charts/chart77.xml"/></Relationships>
</file>

<file path=xl/drawings/_rels/drawing1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0.xml"/><Relationship Id="rId1" Type="http://schemas.openxmlformats.org/officeDocument/2006/relationships/chart" Target="../charts/chart79.xml"/></Relationships>
</file>

<file path=xl/drawings/_rels/drawing1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2.xml"/><Relationship Id="rId1" Type="http://schemas.openxmlformats.org/officeDocument/2006/relationships/chart" Target="../charts/chart81.xml"/></Relationships>
</file>

<file path=xl/drawings/_rels/drawing1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4.xml"/><Relationship Id="rId1" Type="http://schemas.openxmlformats.org/officeDocument/2006/relationships/chart" Target="../charts/chart83.xml"/></Relationships>
</file>

<file path=xl/drawings/_rels/drawing1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8.xml"/><Relationship Id="rId1" Type="http://schemas.openxmlformats.org/officeDocument/2006/relationships/chart" Target="../charts/chart87.xml"/></Relationships>
</file>

<file path=xl/drawings/_rels/drawing1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0.xml"/><Relationship Id="rId1" Type="http://schemas.openxmlformats.org/officeDocument/2006/relationships/chart" Target="../charts/chart89.xml"/></Relationships>
</file>

<file path=xl/drawings/_rels/drawing1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2.xml"/><Relationship Id="rId1" Type="http://schemas.openxmlformats.org/officeDocument/2006/relationships/chart" Target="../charts/chart91.xml"/></Relationships>
</file>

<file path=xl/drawings/_rels/drawing1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4.xml"/><Relationship Id="rId1" Type="http://schemas.openxmlformats.org/officeDocument/2006/relationships/chart" Target="../charts/chart9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7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8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8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8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9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9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9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4</xdr:row>
      <xdr:rowOff>57150</xdr:rowOff>
    </xdr:from>
    <xdr:to>
      <xdr:col>12</xdr:col>
      <xdr:colOff>542925</xdr:colOff>
      <xdr:row>21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23</xdr:row>
      <xdr:rowOff>57149</xdr:rowOff>
    </xdr:from>
    <xdr:to>
      <xdr:col>13</xdr:col>
      <xdr:colOff>590550</xdr:colOff>
      <xdr:row>41</xdr:row>
      <xdr:rowOff>66675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</xdr:row>
      <xdr:rowOff>38100</xdr:rowOff>
    </xdr:from>
    <xdr:to>
      <xdr:col>12</xdr:col>
      <xdr:colOff>533400</xdr:colOff>
      <xdr:row>21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23</xdr:row>
      <xdr:rowOff>57149</xdr:rowOff>
    </xdr:from>
    <xdr:to>
      <xdr:col>13</xdr:col>
      <xdr:colOff>609600</xdr:colOff>
      <xdr:row>41</xdr:row>
      <xdr:rowOff>57150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34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34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0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35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35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0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36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36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0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0.075</cdr:x>
      <cdr:y>0</cdr:y>
    </cdr:from>
    <cdr:to>
      <cdr:x>0.95833</cdr:x>
      <cdr:y>0.09345</cdr:y>
    </cdr:to>
    <cdr:sp macro="" textlink="'04'!$A$1">
      <cdr:nvSpPr>
        <cdr:cNvPr id="2" name="テキスト ボックス 1"/>
        <cdr:cNvSpPr txBox="1"/>
      </cdr:nvSpPr>
      <cdr:spPr>
        <a:xfrm xmlns:a="http://schemas.openxmlformats.org/drawingml/2006/main">
          <a:off x="342900" y="0"/>
          <a:ext cx="4038600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2691366-91F3-4AE3-8AEE-C4F832C14857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37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37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38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38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39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39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40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0.10753</cdr:x>
      <cdr:y>0</cdr:y>
    </cdr:from>
    <cdr:to>
      <cdr:x>0.93907</cdr:x>
      <cdr:y>0.08971</cdr:y>
    </cdr:to>
    <cdr:sp macro="" textlink="'04'!$A$1">
      <cdr:nvSpPr>
        <cdr:cNvPr id="2" name="テキスト ボックス 1"/>
        <cdr:cNvSpPr txBox="1"/>
      </cdr:nvSpPr>
      <cdr:spPr>
        <a:xfrm xmlns:a="http://schemas.openxmlformats.org/drawingml/2006/main">
          <a:off x="571500" y="0"/>
          <a:ext cx="4419600" cy="277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89F37A6-5C52-4E3F-8943-34C95AE61F47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40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41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41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42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42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8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43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29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43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</xdr:row>
      <xdr:rowOff>66675</xdr:rowOff>
    </xdr:from>
    <xdr:to>
      <xdr:col>12</xdr:col>
      <xdr:colOff>561975</xdr:colOff>
      <xdr:row>21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23</xdr:row>
      <xdr:rowOff>85724</xdr:rowOff>
    </xdr:from>
    <xdr:to>
      <xdr:col>13</xdr:col>
      <xdr:colOff>590550</xdr:colOff>
      <xdr:row>41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1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44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32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44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4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45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35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45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7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46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38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46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3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0.14375</cdr:x>
      <cdr:y>0</cdr:y>
    </cdr:from>
    <cdr:to>
      <cdr:x>0.94167</cdr:x>
      <cdr:y>0.09345</cdr:y>
    </cdr:to>
    <cdr:sp macro="" textlink="'05'!$A$1">
      <cdr:nvSpPr>
        <cdr:cNvPr id="2" name="テキスト ボックス 1"/>
        <cdr:cNvSpPr txBox="1"/>
      </cdr:nvSpPr>
      <cdr:spPr>
        <a:xfrm xmlns:a="http://schemas.openxmlformats.org/drawingml/2006/main">
          <a:off x="657226" y="0"/>
          <a:ext cx="3648074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134DEB3-E5F0-4C46-961E-ADEF807FBED9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40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47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41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47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0.13082</cdr:x>
      <cdr:y>0</cdr:y>
    </cdr:from>
    <cdr:to>
      <cdr:x>0.93369</cdr:x>
      <cdr:y>0.08971</cdr:y>
    </cdr:to>
    <cdr:sp macro="" textlink="'05'!$A$1">
      <cdr:nvSpPr>
        <cdr:cNvPr id="2" name="テキスト ボックス 1"/>
        <cdr:cNvSpPr txBox="1"/>
      </cdr:nvSpPr>
      <cdr:spPr>
        <a:xfrm xmlns:a="http://schemas.openxmlformats.org/drawingml/2006/main">
          <a:off x="695325" y="0"/>
          <a:ext cx="4267200" cy="277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713A0F6-3632-4613-98A7-65B79D64556E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</xdr:row>
      <xdr:rowOff>57150</xdr:rowOff>
    </xdr:from>
    <xdr:to>
      <xdr:col>12</xdr:col>
      <xdr:colOff>533400</xdr:colOff>
      <xdr:row>21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23</xdr:row>
      <xdr:rowOff>47624</xdr:rowOff>
    </xdr:from>
    <xdr:to>
      <xdr:col>13</xdr:col>
      <xdr:colOff>590550</xdr:colOff>
      <xdr:row>41</xdr:row>
      <xdr:rowOff>57150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0.09583</cdr:x>
      <cdr:y>0</cdr:y>
    </cdr:from>
    <cdr:to>
      <cdr:x>0.95</cdr:x>
      <cdr:y>0.09375</cdr:y>
    </cdr:to>
    <cdr:sp macro="" textlink="'06'!$A$1">
      <cdr:nvSpPr>
        <cdr:cNvPr id="2" name="テキスト ボックス 1"/>
        <cdr:cNvSpPr txBox="1"/>
      </cdr:nvSpPr>
      <cdr:spPr>
        <a:xfrm xmlns:a="http://schemas.openxmlformats.org/drawingml/2006/main">
          <a:off x="438150" y="0"/>
          <a:ext cx="3905249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E805FEC-4E87-4D6F-B697-608F75CF67AA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0.11828</cdr:x>
      <cdr:y>0</cdr:y>
    </cdr:from>
    <cdr:to>
      <cdr:x>0.92115</cdr:x>
      <cdr:y>0.08944</cdr:y>
    </cdr:to>
    <cdr:sp macro="" textlink="'06'!$A$1">
      <cdr:nvSpPr>
        <cdr:cNvPr id="2" name="テキスト ボックス 1"/>
        <cdr:cNvSpPr txBox="1"/>
      </cdr:nvSpPr>
      <cdr:spPr>
        <a:xfrm xmlns:a="http://schemas.openxmlformats.org/drawingml/2006/main">
          <a:off x="628650" y="0"/>
          <a:ext cx="4267199" cy="27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A170A21-B28D-4647-88CC-02B58F4C577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57150</xdr:rowOff>
    </xdr:from>
    <xdr:to>
      <xdr:col>12</xdr:col>
      <xdr:colOff>590550</xdr:colOff>
      <xdr:row>21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23</xdr:row>
      <xdr:rowOff>95250</xdr:rowOff>
    </xdr:from>
    <xdr:to>
      <xdr:col>13</xdr:col>
      <xdr:colOff>676275</xdr:colOff>
      <xdr:row>41</xdr:row>
      <xdr:rowOff>114300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0.06667</cdr:x>
      <cdr:y>0</cdr:y>
    </cdr:from>
    <cdr:to>
      <cdr:x>0.95417</cdr:x>
      <cdr:y>0.09375</cdr:y>
    </cdr:to>
    <cdr:sp macro="" textlink="'01'!$A$1">
      <cdr:nvSpPr>
        <cdr:cNvPr id="2" name="テキスト ボックス 1"/>
        <cdr:cNvSpPr txBox="1"/>
      </cdr:nvSpPr>
      <cdr:spPr>
        <a:xfrm xmlns:a="http://schemas.openxmlformats.org/drawingml/2006/main">
          <a:off x="304800" y="0"/>
          <a:ext cx="4057649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14C048A4-7EE4-4765-B333-A6B981CC8132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0.07292</cdr:x>
      <cdr:y>0</cdr:y>
    </cdr:from>
    <cdr:to>
      <cdr:x>0.93333</cdr:x>
      <cdr:y>0.09345</cdr:y>
    </cdr:to>
    <cdr:sp macro="" textlink="'07'!$A$1">
      <cdr:nvSpPr>
        <cdr:cNvPr id="2" name="テキスト ボックス 1"/>
        <cdr:cNvSpPr txBox="1"/>
      </cdr:nvSpPr>
      <cdr:spPr>
        <a:xfrm xmlns:a="http://schemas.openxmlformats.org/drawingml/2006/main">
          <a:off x="333374" y="0"/>
          <a:ext cx="393382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F752562-2739-4701-A696-1D429E24FCB1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0.37157</cdr:x>
      <cdr:y>0</cdr:y>
    </cdr:from>
    <cdr:to>
      <cdr:x>0.62246</cdr:x>
      <cdr:y>0.08916</cdr:y>
    </cdr:to>
    <cdr:sp macro="" textlink="'07'!$A$1">
      <cdr:nvSpPr>
        <cdr:cNvPr id="2" name="テキスト ボックス 1"/>
        <cdr:cNvSpPr txBox="1"/>
      </cdr:nvSpPr>
      <cdr:spPr>
        <a:xfrm xmlns:a="http://schemas.openxmlformats.org/drawingml/2006/main">
          <a:off x="197485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CB2F60F6-ED27-42D6-96CD-397113F569A8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4</xdr:row>
      <xdr:rowOff>57150</xdr:rowOff>
    </xdr:from>
    <xdr:to>
      <xdr:col>12</xdr:col>
      <xdr:colOff>581025</xdr:colOff>
      <xdr:row>21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23</xdr:row>
      <xdr:rowOff>85724</xdr:rowOff>
    </xdr:from>
    <xdr:to>
      <xdr:col>13</xdr:col>
      <xdr:colOff>666750</xdr:colOff>
      <xdr:row>41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0.34861</cdr:x>
      <cdr:y>0</cdr:y>
    </cdr:from>
    <cdr:to>
      <cdr:x>0.64028</cdr:x>
      <cdr:y>0.09345</cdr:y>
    </cdr:to>
    <cdr:sp macro="" textlink="'08'!$A$1">
      <cdr:nvSpPr>
        <cdr:cNvPr id="2" name="テキスト ボックス 1"/>
        <cdr:cNvSpPr txBox="1"/>
      </cdr:nvSpPr>
      <cdr:spPr>
        <a:xfrm xmlns:a="http://schemas.openxmlformats.org/drawingml/2006/main">
          <a:off x="159385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504F011-7C5C-44B0-A878-DA03F6F99E98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0.36977</cdr:x>
      <cdr:y>0</cdr:y>
    </cdr:from>
    <cdr:to>
      <cdr:x>0.62067</cdr:x>
      <cdr:y>0.08971</cdr:y>
    </cdr:to>
    <cdr:sp macro="" textlink="'08'!$A$1">
      <cdr:nvSpPr>
        <cdr:cNvPr id="2" name="テキスト ボックス 1"/>
        <cdr:cNvSpPr txBox="1"/>
      </cdr:nvSpPr>
      <cdr:spPr>
        <a:xfrm xmlns:a="http://schemas.openxmlformats.org/drawingml/2006/main">
          <a:off x="1965325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9E2936-F3D6-4CC9-8A60-7BCCE81564C5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104776</xdr:colOff>
      <xdr:row>4</xdr:row>
      <xdr:rowOff>57150</xdr:rowOff>
    </xdr:from>
    <xdr:to>
      <xdr:col>12</xdr:col>
      <xdr:colOff>638175</xdr:colOff>
      <xdr:row>21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23</xdr:row>
      <xdr:rowOff>119591</xdr:rowOff>
    </xdr:from>
    <xdr:to>
      <xdr:col>13</xdr:col>
      <xdr:colOff>657225</xdr:colOff>
      <xdr:row>41</xdr:row>
      <xdr:rowOff>119592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0.35486</cdr:x>
      <cdr:y>0</cdr:y>
    </cdr:from>
    <cdr:to>
      <cdr:x>0.64653</cdr:x>
      <cdr:y>0.09345</cdr:y>
    </cdr:to>
    <cdr:sp macro="" textlink="'09'!$A$1">
      <cdr:nvSpPr>
        <cdr:cNvPr id="2" name="テキスト ボックス 1"/>
        <cdr:cNvSpPr txBox="1"/>
      </cdr:nvSpPr>
      <cdr:spPr>
        <a:xfrm xmlns:a="http://schemas.openxmlformats.org/drawingml/2006/main">
          <a:off x="1622425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F53B5EF4-0B74-4F07-928F-808B69DE3AB1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0.36798</cdr:x>
      <cdr:y>0.00103</cdr:y>
    </cdr:from>
    <cdr:to>
      <cdr:x>0.61888</cdr:x>
      <cdr:y>0.09074</cdr:y>
    </cdr:to>
    <cdr:sp macro="" textlink="'09'!$A$1">
      <cdr:nvSpPr>
        <cdr:cNvPr id="2" name="テキスト ボックス 1"/>
        <cdr:cNvSpPr txBox="1"/>
      </cdr:nvSpPr>
      <cdr:spPr>
        <a:xfrm xmlns:a="http://schemas.openxmlformats.org/drawingml/2006/main">
          <a:off x="1955800" y="3175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6174B27-FD87-4D2C-BF0B-E3B5B4A7BEF6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4</xdr:row>
      <xdr:rowOff>47625</xdr:rowOff>
    </xdr:from>
    <xdr:to>
      <xdr:col>12</xdr:col>
      <xdr:colOff>609600</xdr:colOff>
      <xdr:row>21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23</xdr:row>
      <xdr:rowOff>95249</xdr:rowOff>
    </xdr:from>
    <xdr:to>
      <xdr:col>14</xdr:col>
      <xdr:colOff>28575</xdr:colOff>
      <xdr:row>41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0.35694</cdr:x>
      <cdr:y>0.00427</cdr:y>
    </cdr:from>
    <cdr:to>
      <cdr:x>0.64861</cdr:x>
      <cdr:y>0.09772</cdr:y>
    </cdr:to>
    <cdr:sp macro="" textlink="'10'!$A$1">
      <cdr:nvSpPr>
        <cdr:cNvPr id="2" name="テキスト ボックス 1"/>
        <cdr:cNvSpPr txBox="1"/>
      </cdr:nvSpPr>
      <cdr:spPr>
        <a:xfrm xmlns:a="http://schemas.openxmlformats.org/drawingml/2006/main">
          <a:off x="1631950" y="1270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95EC2285-6C3F-4C5B-8158-6006313385DF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0.08065</cdr:x>
      <cdr:y>0</cdr:y>
    </cdr:from>
    <cdr:to>
      <cdr:x>0.95699</cdr:x>
      <cdr:y>0.08944</cdr:y>
    </cdr:to>
    <cdr:sp macro="" textlink="'01'!$A$1">
      <cdr:nvSpPr>
        <cdr:cNvPr id="3" name="テキスト ボックス 1"/>
        <cdr:cNvSpPr txBox="1"/>
      </cdr:nvSpPr>
      <cdr:spPr>
        <a:xfrm xmlns:a="http://schemas.openxmlformats.org/drawingml/2006/main">
          <a:off x="428625" y="0"/>
          <a:ext cx="4657725" cy="27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82556D3A-63C4-4025-A257-D1503D70C099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0.37336</cdr:x>
      <cdr:y>0</cdr:y>
    </cdr:from>
    <cdr:to>
      <cdr:x>0.62425</cdr:x>
      <cdr:y>0.08971</cdr:y>
    </cdr:to>
    <cdr:sp macro="" textlink="'10'!$A$1">
      <cdr:nvSpPr>
        <cdr:cNvPr id="2" name="テキスト ボックス 1"/>
        <cdr:cNvSpPr txBox="1"/>
      </cdr:nvSpPr>
      <cdr:spPr>
        <a:xfrm xmlns:a="http://schemas.openxmlformats.org/drawingml/2006/main">
          <a:off x="1984375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F3F91D3-1CA5-4C01-A520-7646DF86FA16}" type="TxLink">
            <a:rPr lang="ja-JP" altLang="en-US" sz="14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50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</xdr:row>
      <xdr:rowOff>19050</xdr:rowOff>
    </xdr:from>
    <xdr:to>
      <xdr:col>12</xdr:col>
      <xdr:colOff>571500</xdr:colOff>
      <xdr:row>21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171450</xdr:colOff>
      <xdr:row>23</xdr:row>
      <xdr:rowOff>47624</xdr:rowOff>
    </xdr:from>
    <xdr:to>
      <xdr:col>14</xdr:col>
      <xdr:colOff>0</xdr:colOff>
      <xdr:row>41</xdr:row>
      <xdr:rowOff>47625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0.34861</cdr:x>
      <cdr:y>0</cdr:y>
    </cdr:from>
    <cdr:to>
      <cdr:x>0.64028</cdr:x>
      <cdr:y>0.09345</cdr:y>
    </cdr:to>
    <cdr:sp macro="" textlink="'11'!$A$1">
      <cdr:nvSpPr>
        <cdr:cNvPr id="2" name="テキスト ボックス 1"/>
        <cdr:cNvSpPr txBox="1"/>
      </cdr:nvSpPr>
      <cdr:spPr>
        <a:xfrm xmlns:a="http://schemas.openxmlformats.org/drawingml/2006/main">
          <a:off x="159385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986C82B4-6856-4455-982E-7A69BB15B893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0.37157</cdr:x>
      <cdr:y>0</cdr:y>
    </cdr:from>
    <cdr:to>
      <cdr:x>0.62246</cdr:x>
      <cdr:y>0.08971</cdr:y>
    </cdr:to>
    <cdr:sp macro="" textlink="'11'!$A$1">
      <cdr:nvSpPr>
        <cdr:cNvPr id="2" name="テキスト ボックス 1"/>
        <cdr:cNvSpPr txBox="1"/>
      </cdr:nvSpPr>
      <cdr:spPr>
        <a:xfrm xmlns:a="http://schemas.openxmlformats.org/drawingml/2006/main">
          <a:off x="197485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CE28FE83-77CE-4CB9-8BAC-F21EE11787AB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4</xdr:row>
      <xdr:rowOff>47625</xdr:rowOff>
    </xdr:from>
    <xdr:to>
      <xdr:col>12</xdr:col>
      <xdr:colOff>581025</xdr:colOff>
      <xdr:row>21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23</xdr:row>
      <xdr:rowOff>76199</xdr:rowOff>
    </xdr:from>
    <xdr:to>
      <xdr:col>13</xdr:col>
      <xdr:colOff>676275</xdr:colOff>
      <xdr:row>41</xdr:row>
      <xdr:rowOff>76200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0.35486</cdr:x>
      <cdr:y>0</cdr:y>
    </cdr:from>
    <cdr:to>
      <cdr:x>0.64653</cdr:x>
      <cdr:y>0.09345</cdr:y>
    </cdr:to>
    <cdr:sp macro="" textlink="'12'!$A$1">
      <cdr:nvSpPr>
        <cdr:cNvPr id="2" name="テキスト ボックス 1"/>
        <cdr:cNvSpPr txBox="1"/>
      </cdr:nvSpPr>
      <cdr:spPr>
        <a:xfrm xmlns:a="http://schemas.openxmlformats.org/drawingml/2006/main">
          <a:off x="1622425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BD6D25A-C70C-4D47-BF08-B5CBDDEA4D65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0.36619</cdr:x>
      <cdr:y>0</cdr:y>
    </cdr:from>
    <cdr:to>
      <cdr:x>0.61708</cdr:x>
      <cdr:y>0.08971</cdr:y>
    </cdr:to>
    <cdr:sp macro="" textlink="'12'!$A$1">
      <cdr:nvSpPr>
        <cdr:cNvPr id="2" name="テキスト ボックス 1"/>
        <cdr:cNvSpPr txBox="1"/>
      </cdr:nvSpPr>
      <cdr:spPr>
        <a:xfrm xmlns:a="http://schemas.openxmlformats.org/drawingml/2006/main">
          <a:off x="1946275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044DBE8-402C-428F-B4B3-3078B27EE324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66675</xdr:rowOff>
    </xdr:from>
    <xdr:to>
      <xdr:col>12</xdr:col>
      <xdr:colOff>590550</xdr:colOff>
      <xdr:row>21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23</xdr:row>
      <xdr:rowOff>76199</xdr:rowOff>
    </xdr:from>
    <xdr:to>
      <xdr:col>13</xdr:col>
      <xdr:colOff>666750</xdr:colOff>
      <xdr:row>41</xdr:row>
      <xdr:rowOff>76200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0.35486</cdr:x>
      <cdr:y>0.00107</cdr:y>
    </cdr:from>
    <cdr:to>
      <cdr:x>0.64653</cdr:x>
      <cdr:y>0.09452</cdr:y>
    </cdr:to>
    <cdr:sp macro="" textlink="'13'!$A$1">
      <cdr:nvSpPr>
        <cdr:cNvPr id="2" name="テキスト ボックス 1"/>
        <cdr:cNvSpPr txBox="1"/>
      </cdr:nvSpPr>
      <cdr:spPr>
        <a:xfrm xmlns:a="http://schemas.openxmlformats.org/drawingml/2006/main">
          <a:off x="1622425" y="3175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9E2E4A5-AC24-4E52-A0E6-20C172DD2739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0.36619</cdr:x>
      <cdr:y>0</cdr:y>
    </cdr:from>
    <cdr:to>
      <cdr:x>0.61708</cdr:x>
      <cdr:y>0.08971</cdr:y>
    </cdr:to>
    <cdr:sp macro="" textlink="'13'!$A$1">
      <cdr:nvSpPr>
        <cdr:cNvPr id="2" name="テキスト ボックス 1"/>
        <cdr:cNvSpPr txBox="1"/>
      </cdr:nvSpPr>
      <cdr:spPr>
        <a:xfrm xmlns:a="http://schemas.openxmlformats.org/drawingml/2006/main">
          <a:off x="1946275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E1271CD-B9D6-42EC-A642-39BD3994269F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</xdr:row>
      <xdr:rowOff>38100</xdr:rowOff>
    </xdr:from>
    <xdr:to>
      <xdr:col>12</xdr:col>
      <xdr:colOff>533400</xdr:colOff>
      <xdr:row>21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23</xdr:row>
      <xdr:rowOff>85724</xdr:rowOff>
    </xdr:from>
    <xdr:to>
      <xdr:col>13</xdr:col>
      <xdr:colOff>590550</xdr:colOff>
      <xdr:row>41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4</xdr:row>
      <xdr:rowOff>38100</xdr:rowOff>
    </xdr:from>
    <xdr:to>
      <xdr:col>12</xdr:col>
      <xdr:colOff>628650</xdr:colOff>
      <xdr:row>21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209550</xdr:colOff>
      <xdr:row>23</xdr:row>
      <xdr:rowOff>85724</xdr:rowOff>
    </xdr:from>
    <xdr:to>
      <xdr:col>14</xdr:col>
      <xdr:colOff>38100</xdr:colOff>
      <xdr:row>41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0.34861</cdr:x>
      <cdr:y>0</cdr:y>
    </cdr:from>
    <cdr:to>
      <cdr:x>0.64028</cdr:x>
      <cdr:y>0.09345</cdr:y>
    </cdr:to>
    <cdr:sp macro="" textlink="'14'!$A$1">
      <cdr:nvSpPr>
        <cdr:cNvPr id="2" name="テキスト ボックス 1"/>
        <cdr:cNvSpPr txBox="1"/>
      </cdr:nvSpPr>
      <cdr:spPr>
        <a:xfrm xmlns:a="http://schemas.openxmlformats.org/drawingml/2006/main">
          <a:off x="159385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39B3BCB-4B47-4A68-820C-6B2583E82B56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0.3644</cdr:x>
      <cdr:y>0</cdr:y>
    </cdr:from>
    <cdr:to>
      <cdr:x>0.61529</cdr:x>
      <cdr:y>0.08971</cdr:y>
    </cdr:to>
    <cdr:sp macro="" textlink="'14'!$A$1">
      <cdr:nvSpPr>
        <cdr:cNvPr id="2" name="テキスト ボックス 1"/>
        <cdr:cNvSpPr txBox="1"/>
      </cdr:nvSpPr>
      <cdr:spPr>
        <a:xfrm xmlns:a="http://schemas.openxmlformats.org/drawingml/2006/main">
          <a:off x="193675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59F733-220F-46A7-B541-16C672DF5414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4</xdr:row>
      <xdr:rowOff>76200</xdr:rowOff>
    </xdr:from>
    <xdr:to>
      <xdr:col>12</xdr:col>
      <xdr:colOff>638175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23</xdr:row>
      <xdr:rowOff>85724</xdr:rowOff>
    </xdr:from>
    <xdr:to>
      <xdr:col>13</xdr:col>
      <xdr:colOff>676275</xdr:colOff>
      <xdr:row>41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0.35486</cdr:x>
      <cdr:y>0.00107</cdr:y>
    </cdr:from>
    <cdr:to>
      <cdr:x>0.64653</cdr:x>
      <cdr:y>0.09452</cdr:y>
    </cdr:to>
    <cdr:sp macro="" textlink="'15'!$A$1">
      <cdr:nvSpPr>
        <cdr:cNvPr id="2" name="テキスト ボックス 1"/>
        <cdr:cNvSpPr txBox="1"/>
      </cdr:nvSpPr>
      <cdr:spPr>
        <a:xfrm xmlns:a="http://schemas.openxmlformats.org/drawingml/2006/main">
          <a:off x="1622425" y="3175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E4E42DA-78FB-4C3A-8F47-928C02F4E739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0.36619</cdr:x>
      <cdr:y>0</cdr:y>
    </cdr:from>
    <cdr:to>
      <cdr:x>0.61708</cdr:x>
      <cdr:y>0.08971</cdr:y>
    </cdr:to>
    <cdr:sp macro="" textlink="'15'!$A$1">
      <cdr:nvSpPr>
        <cdr:cNvPr id="2" name="テキスト ボックス 1"/>
        <cdr:cNvSpPr txBox="1"/>
      </cdr:nvSpPr>
      <cdr:spPr>
        <a:xfrm xmlns:a="http://schemas.openxmlformats.org/drawingml/2006/main">
          <a:off x="1946275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14240043-BD48-49B7-871C-632E1589DC92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4</xdr:row>
      <xdr:rowOff>76200</xdr:rowOff>
    </xdr:from>
    <xdr:to>
      <xdr:col>12</xdr:col>
      <xdr:colOff>638175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209550</xdr:colOff>
      <xdr:row>23</xdr:row>
      <xdr:rowOff>85724</xdr:rowOff>
    </xdr:from>
    <xdr:to>
      <xdr:col>14</xdr:col>
      <xdr:colOff>38100</xdr:colOff>
      <xdr:row>41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0.35486</cdr:x>
      <cdr:y>0</cdr:y>
    </cdr:from>
    <cdr:to>
      <cdr:x>0.64653</cdr:x>
      <cdr:y>0.09345</cdr:y>
    </cdr:to>
    <cdr:sp macro="" textlink="'16'!$A$1">
      <cdr:nvSpPr>
        <cdr:cNvPr id="2" name="テキスト ボックス 1"/>
        <cdr:cNvSpPr txBox="1"/>
      </cdr:nvSpPr>
      <cdr:spPr>
        <a:xfrm xmlns:a="http://schemas.openxmlformats.org/drawingml/2006/main">
          <a:off x="1622425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0508619-7EC1-46D8-B570-0457A72070BD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0.3644</cdr:x>
      <cdr:y>0</cdr:y>
    </cdr:from>
    <cdr:to>
      <cdr:x>0.61529</cdr:x>
      <cdr:y>0.08971</cdr:y>
    </cdr:to>
    <cdr:sp macro="" textlink="'16'!$A$1">
      <cdr:nvSpPr>
        <cdr:cNvPr id="2" name="テキスト ボックス 1"/>
        <cdr:cNvSpPr txBox="1"/>
      </cdr:nvSpPr>
      <cdr:spPr>
        <a:xfrm xmlns:a="http://schemas.openxmlformats.org/drawingml/2006/main">
          <a:off x="193675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A2A055B0-E00E-4D58-B9C0-F4D098E4C172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76201</xdr:rowOff>
    </xdr:from>
    <xdr:to>
      <xdr:col>12</xdr:col>
      <xdr:colOff>619125</xdr:colOff>
      <xdr:row>21</xdr:row>
      <xdr:rowOff>95251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209550</xdr:colOff>
      <xdr:row>23</xdr:row>
      <xdr:rowOff>104774</xdr:rowOff>
    </xdr:from>
    <xdr:to>
      <xdr:col>14</xdr:col>
      <xdr:colOff>38100</xdr:colOff>
      <xdr:row>41</xdr:row>
      <xdr:rowOff>104775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0.05417</cdr:x>
      <cdr:y>0</cdr:y>
    </cdr:from>
    <cdr:to>
      <cdr:x>0.95</cdr:x>
      <cdr:y>0.09375</cdr:y>
    </cdr:to>
    <cdr:sp macro="" textlink="'02'!$A$1">
      <cdr:nvSpPr>
        <cdr:cNvPr id="2" name="テキスト ボックス 1"/>
        <cdr:cNvSpPr txBox="1"/>
      </cdr:nvSpPr>
      <cdr:spPr>
        <a:xfrm xmlns:a="http://schemas.openxmlformats.org/drawingml/2006/main">
          <a:off x="247650" y="0"/>
          <a:ext cx="4095749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15F1EC3D-48E4-4B03-916A-258EF7C963C2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0.35069</cdr:x>
      <cdr:y>0</cdr:y>
    </cdr:from>
    <cdr:to>
      <cdr:x>0.64236</cdr:x>
      <cdr:y>0.09345</cdr:y>
    </cdr:to>
    <cdr:sp macro="" textlink="'17'!$A$1">
      <cdr:nvSpPr>
        <cdr:cNvPr id="2" name="テキスト ボックス 1"/>
        <cdr:cNvSpPr txBox="1"/>
      </cdr:nvSpPr>
      <cdr:spPr>
        <a:xfrm xmlns:a="http://schemas.openxmlformats.org/drawingml/2006/main">
          <a:off x="1603375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8867287E-75FE-4CD2-BAE9-7DBD1FAEC50D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0.37157</cdr:x>
      <cdr:y>0</cdr:y>
    </cdr:from>
    <cdr:to>
      <cdr:x>0.62246</cdr:x>
      <cdr:y>0.08971</cdr:y>
    </cdr:to>
    <cdr:sp macro="" textlink="'17'!$A$1">
      <cdr:nvSpPr>
        <cdr:cNvPr id="2" name="テキスト ボックス 1"/>
        <cdr:cNvSpPr txBox="1"/>
      </cdr:nvSpPr>
      <cdr:spPr>
        <a:xfrm xmlns:a="http://schemas.openxmlformats.org/drawingml/2006/main">
          <a:off x="197485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B9B3586-AF38-47D7-BE9A-393D4F3490F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4</xdr:row>
      <xdr:rowOff>57150</xdr:rowOff>
    </xdr:from>
    <xdr:to>
      <xdr:col>12</xdr:col>
      <xdr:colOff>647700</xdr:colOff>
      <xdr:row>21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66674</xdr:rowOff>
    </xdr:from>
    <xdr:to>
      <xdr:col>14</xdr:col>
      <xdr:colOff>57150</xdr:colOff>
      <xdr:row>41</xdr:row>
      <xdr:rowOff>66675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0.34236</cdr:x>
      <cdr:y>0</cdr:y>
    </cdr:from>
    <cdr:to>
      <cdr:x>0.63403</cdr:x>
      <cdr:y>0.09345</cdr:y>
    </cdr:to>
    <cdr:sp macro="" textlink="'18'!$A$1">
      <cdr:nvSpPr>
        <cdr:cNvPr id="2" name="テキスト ボックス 1"/>
        <cdr:cNvSpPr txBox="1"/>
      </cdr:nvSpPr>
      <cdr:spPr>
        <a:xfrm xmlns:a="http://schemas.openxmlformats.org/drawingml/2006/main">
          <a:off x="1565275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10720621-FCA3-4F14-9681-7FCAE3D0FE71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0.36798</cdr:x>
      <cdr:y>0</cdr:y>
    </cdr:from>
    <cdr:to>
      <cdr:x>0.61888</cdr:x>
      <cdr:y>0.08971</cdr:y>
    </cdr:to>
    <cdr:sp macro="" textlink="'18'!$A$1">
      <cdr:nvSpPr>
        <cdr:cNvPr id="2" name="テキスト ボックス 1"/>
        <cdr:cNvSpPr txBox="1"/>
      </cdr:nvSpPr>
      <cdr:spPr>
        <a:xfrm xmlns:a="http://schemas.openxmlformats.org/drawingml/2006/main">
          <a:off x="19558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B1F8307-EC67-4061-98D8-46DED48DC829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76201</xdr:rowOff>
    </xdr:from>
    <xdr:to>
      <xdr:col>13</xdr:col>
      <xdr:colOff>0</xdr:colOff>
      <xdr:row>21</xdr:row>
      <xdr:rowOff>95251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19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19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20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0.05556</cdr:x>
      <cdr:y>0.00102</cdr:y>
    </cdr:from>
    <cdr:to>
      <cdr:x>0.95878</cdr:x>
      <cdr:y>0.09046</cdr:y>
    </cdr:to>
    <cdr:sp macro="" textlink="'02'!$A$1">
      <cdr:nvSpPr>
        <cdr:cNvPr id="2" name="テキスト ボックス 1"/>
        <cdr:cNvSpPr txBox="1"/>
      </cdr:nvSpPr>
      <cdr:spPr>
        <a:xfrm xmlns:a="http://schemas.openxmlformats.org/drawingml/2006/main">
          <a:off x="295275" y="3167"/>
          <a:ext cx="4800600" cy="27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FF048142-1D6A-4579-B847-0D287452D25E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20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66673</xdr:rowOff>
    </xdr:from>
    <xdr:to>
      <xdr:col>14</xdr:col>
      <xdr:colOff>57150</xdr:colOff>
      <xdr:row>42</xdr:row>
      <xdr:rowOff>19049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21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21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22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22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23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23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4</xdr:row>
      <xdr:rowOff>38100</xdr:rowOff>
    </xdr:from>
    <xdr:to>
      <xdr:col>12</xdr:col>
      <xdr:colOff>523875</xdr:colOff>
      <xdr:row>21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23</xdr:row>
      <xdr:rowOff>66674</xdr:rowOff>
    </xdr:from>
    <xdr:to>
      <xdr:col>13</xdr:col>
      <xdr:colOff>561975</xdr:colOff>
      <xdr:row>42</xdr:row>
      <xdr:rowOff>28575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24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24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25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25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26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26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0.07292</cdr:x>
      <cdr:y>0.00107</cdr:y>
    </cdr:from>
    <cdr:to>
      <cdr:x>0.94167</cdr:x>
      <cdr:y>0.09452</cdr:y>
    </cdr:to>
    <cdr:sp macro="" textlink="'03'!$A$1">
      <cdr:nvSpPr>
        <cdr:cNvPr id="2" name="テキスト ボックス 1"/>
        <cdr:cNvSpPr txBox="1"/>
      </cdr:nvSpPr>
      <cdr:spPr>
        <a:xfrm xmlns:a="http://schemas.openxmlformats.org/drawingml/2006/main">
          <a:off x="333376" y="3180"/>
          <a:ext cx="3971924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0FE4EDE-6C60-4C3D-ACCA-A586796A417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27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27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28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28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29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29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30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0.05556</cdr:x>
      <cdr:y>0</cdr:y>
    </cdr:from>
    <cdr:to>
      <cdr:x>0.94803</cdr:x>
      <cdr:y>0.08601</cdr:y>
    </cdr:to>
    <cdr:sp macro="" textlink="'03'!$A$1">
      <cdr:nvSpPr>
        <cdr:cNvPr id="2" name="テキスト ボックス 1"/>
        <cdr:cNvSpPr txBox="1"/>
      </cdr:nvSpPr>
      <cdr:spPr>
        <a:xfrm xmlns:a="http://schemas.openxmlformats.org/drawingml/2006/main">
          <a:off x="295275" y="0"/>
          <a:ext cx="4743450" cy="277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3749C6B-7780-4F98-9DA6-0028E706A726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30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31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31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32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32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33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33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人口の推移(1950～2020年)</a:t>
          </a:fld>
          <a:endParaRPr lang="ja-JP" altLang="en-US" sz="1000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4002.357244560182" createdVersion="4" refreshedVersion="3" minRefreshableVersion="3" recordCount="71">
  <cacheSource type="worksheet">
    <worksheetSource name="テーブル2"/>
  </cacheSource>
  <cacheFields count="48">
    <cacheField name="date" numFmtId="0">
      <sharedItems containsDate="1" containsBlank="1" containsMixedTypes="1" minDate="1900-01-10T02:39:04" maxDate="1900-01-01T06:40:04" count="153">
        <s v="1950"/>
        <s v="1951"/>
        <s v="1952"/>
        <s v="1953"/>
        <s v="1954"/>
        <s v="1955"/>
        <s v="1956"/>
        <s v="1957"/>
        <s v="1958"/>
        <s v="1959"/>
        <s v="1960"/>
        <s v="1961"/>
        <s v="1962"/>
        <s v="1963"/>
        <s v="1964"/>
        <s v="1965"/>
        <s v="1966"/>
        <s v="1967"/>
        <s v="1968"/>
        <s v="1969"/>
        <s v="1970"/>
        <s v="1971"/>
        <s v="1972"/>
        <s v="1973"/>
        <s v="1974"/>
        <s v="1975"/>
        <s v="1976"/>
        <s v="1977"/>
        <s v="1978"/>
        <s v="1979"/>
        <s v="1980"/>
        <s v="1981"/>
        <s v="1982"/>
        <s v="1983"/>
        <s v="1984"/>
        <s v="1985"/>
        <s v="1986"/>
        <s v="1987"/>
        <s v="1988"/>
        <s v="1989"/>
        <s v="1990"/>
        <s v="1991"/>
        <s v="1992"/>
        <s v="1993"/>
        <s v="1994"/>
        <s v="1995"/>
        <s v="1996"/>
        <s v="1997"/>
        <s v="1998"/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m u="1"/>
        <n v="2018" u="1"/>
        <d v="1905-06-28T00:00:00" u="1"/>
        <d v="1905-07-09T00:00:00" u="1"/>
        <n v="2014" u="1"/>
        <d v="1905-06-24T00:00:00" u="1"/>
        <d v="1905-07-05T00:00:00" u="1"/>
        <n v="2010" u="1"/>
        <d v="1905-06-20T00:00:00" u="1"/>
        <d v="1905-07-01T00:00:00" u="1"/>
        <n v="2006" u="1"/>
        <d v="1905-06-16T00:00:00" u="1"/>
        <n v="2002" u="1"/>
        <d v="1905-06-12T00:00:00" u="1"/>
        <n v="1998" u="1"/>
        <d v="1905-06-08T00:00:00" u="1"/>
        <n v="1994" u="1"/>
        <d v="1905-06-04T00:00:00" u="1"/>
        <n v="1990" u="1"/>
        <n v="1986" u="1"/>
        <n v="1982" u="1"/>
        <n v="2017" u="1"/>
        <d v="1905-06-27T00:00:00" u="1"/>
        <d v="1905-07-08T00:00:00" u="1"/>
        <n v="2013" u="1"/>
        <d v="1905-06-23T00:00:00" u="1"/>
        <d v="1905-07-04T00:00:00" u="1"/>
        <n v="2009" u="1"/>
        <d v="1905-06-19T00:00:00" u="1"/>
        <n v="2005" u="1"/>
        <d v="1905-06-15T00:00:00" u="1"/>
        <n v="2001" u="1"/>
        <d v="1905-06-11T00:00:00" u="1"/>
        <n v="1997" u="1"/>
        <d v="1905-06-07T00:00:00" u="1"/>
        <n v="1993" u="1"/>
        <d v="1905-06-03T00:00:00" u="1"/>
        <n v="1989" u="1"/>
        <n v="1985" u="1"/>
        <n v="1981" u="1"/>
        <n v="2020" u="1"/>
        <d v="1905-06-30T00:00:00" u="1"/>
        <d v="1905-07-11T00:00:00" u="1"/>
        <n v="2016" u="1"/>
        <d v="1905-06-26T00:00:00" u="1"/>
        <d v="1905-07-07T00:00:00" u="1"/>
        <n v="2012" u="1"/>
        <d v="1905-06-22T00:00:00" u="1"/>
        <d v="1905-07-03T00:00:00" u="1"/>
        <n v="2008" u="1"/>
        <d v="1905-06-18T00:00:00" u="1"/>
        <n v="2004" u="1"/>
        <d v="1905-06-14T00:00:00" u="1"/>
        <n v="2000" u="1"/>
        <d v="1905-06-10T00:00:00" u="1"/>
        <n v="1996" u="1"/>
        <d v="1905-06-06T00:00:00" u="1"/>
        <n v="1992" u="1"/>
        <d v="1905-06-02T00:00:00" u="1"/>
        <n v="1988" u="1"/>
        <n v="1984" u="1"/>
        <n v="1980" u="1"/>
        <n v="2019" u="1"/>
        <d v="1905-06-29T00:00:00" u="1"/>
        <d v="1905-07-10T00:00:00" u="1"/>
        <n v="2015" u="1"/>
        <d v="1905-06-25T00:00:00" u="1"/>
        <d v="1905-07-06T00:00:00" u="1"/>
        <n v="2011" u="1"/>
        <d v="1905-06-21T00:00:00" u="1"/>
        <d v="1905-07-02T00:00:00" u="1"/>
        <n v="2007" u="1"/>
        <d v="1905-06-17T00:00:00" u="1"/>
        <n v="2003" u="1"/>
        <d v="1905-06-13T00:00:00" u="1"/>
        <n v="1999" u="1"/>
        <d v="1905-06-09T00:00:00" u="1"/>
        <n v="1995" u="1"/>
        <d v="1905-06-05T00:00:00" u="1"/>
        <n v="1991" u="1"/>
        <n v="1987" u="1"/>
        <n v="1983" u="1"/>
      </sharedItems>
    </cacheField>
    <cacheField name="1" numFmtId="176">
      <sharedItems containsSemiMixedTypes="0" containsString="0" containsNumber="1" minValue="2536431.0180000002" maxValue="7794798.7290000003"/>
    </cacheField>
    <cacheField name="2" numFmtId="176">
      <sharedItems containsSemiMixedTypes="0" containsString="0" containsNumber="1" minValue="82802.084000000003" maxValue="128555.196"/>
    </cacheField>
    <cacheField name="3" numFmtId="176">
      <sharedItems containsSemiMixedTypes="0" containsString="0" containsNumber="1" minValue="376325.2" maxValue="1380004.385"/>
    </cacheField>
    <cacheField name="4" numFmtId="176">
      <sharedItems containsSemiMixedTypes="0" containsString="0" containsNumber="1" minValue="69543.320999999996" maxValue="273523.62099999998"/>
    </cacheField>
    <cacheField name="5" numFmtId="176">
      <sharedItems containsSemiMixedTypes="0" containsString="0" containsNumber="1" minValue="4432.7240000000002" maxValue="16718.971000000001"/>
    </cacheField>
    <cacheField name="6" numFmtId="176">
      <sharedItems containsSemiMixedTypes="0" containsString="0" containsNumber="1" minValue="1022.095" maxValue="5850.3429999999998"/>
    </cacheField>
    <cacheField name="7" numFmtId="176">
      <sharedItems containsSemiMixedTypes="0" containsString="0" containsNumber="1" minValue="7971.098" maxValue="21413.25"/>
    </cacheField>
    <cacheField name="8" numFmtId="176">
      <sharedItems containsSemiMixedTypes="0" containsString="0" containsNumber="1" minValue="20710.352999999999" maxValue="69799.978000000003"/>
    </cacheField>
    <cacheField name="9" numFmtId="176">
      <sharedItems containsSemiMixedTypes="0" containsString="0" containsNumber="1" minValue="19211.386999999999" maxValue="51269.182999999997"/>
    </cacheField>
    <cacheField name="10" numFmtId="176">
      <sharedItems containsSemiMixedTypes="0" containsString="0" containsNumber="1" minValue="554419.26899999997" maxValue="1439323.774"/>
    </cacheField>
    <cacheField name="11" numFmtId="176">
      <sharedItems containsSemiMixedTypes="0" containsString="0" containsNumber="1" minValue="8483.3220000000001" maxValue="29136.808000000001"/>
    </cacheField>
    <cacheField name="12" numFmtId="176">
      <sharedItems containsSemiMixedTypes="0" containsString="0" containsNumber="1" minValue="37542.370000000003" maxValue="220892.33100000001"/>
    </cacheField>
    <cacheField name="13" numFmtId="176">
      <sharedItems containsSemiMixedTypes="0" containsString="0" containsNumber="1" minValue="37894.671000000002" maxValue="164689.383"/>
    </cacheField>
    <cacheField name="14" numFmtId="176">
      <sharedItems containsSemiMixedTypes="0" containsString="0" containsNumber="1" minValue="414.75400000000002" maxValue="1318.442"/>
    </cacheField>
    <cacheField name="15" numFmtId="176">
      <sharedItems containsSemiMixedTypes="0" containsString="0" containsNumber="1" minValue="18580.483" maxValue="109581.08500000001"/>
    </cacheField>
    <cacheField name="16" numFmtId="176">
      <sharedItems containsSemiMixedTypes="0" containsString="0" containsNumber="1" minValue="176.79599999999999" maxValue="771.61199999999997"/>
    </cacheField>
    <cacheField name="17" numFmtId="176">
      <sharedItems containsSemiMixedTypes="0" containsString="0" containsNumber="1" minValue="48.009" maxValue="437.483"/>
    </cacheField>
    <cacheField name="18" numFmtId="176">
      <sharedItems containsSemiMixedTypes="0" containsString="0" containsNumber="1" minValue="24809.909" maxValue="97338.582999999999"/>
    </cacheField>
    <cacheField name="19" numFmtId="176">
      <sharedItems containsSemiMixedTypes="0" containsString="0" containsNumber="1" minValue="6109.902" maxValue="32365.998"/>
    </cacheField>
    <cacheField name="20" numFmtId="176">
      <sharedItems containsSemiMixedTypes="0" containsString="0" containsNumber="1" minValue="17779.634999999998" maxValue="54409.794000000002"/>
    </cacheField>
    <cacheField name="21" numFmtId="176">
      <sharedItems containsSemiMixedTypes="0" containsString="0" containsNumber="1" minValue="73.715999999999994" maxValue="540.54200000000003"/>
    </cacheField>
    <cacheField name="22" numFmtId="176">
      <sharedItems containsSemiMixedTypes="0" containsString="0" containsNumber="1" minValue="780.19899999999996" maxValue="3278.2919999999999"/>
    </cacheField>
    <cacheField name="23" numFmtId="176">
      <sharedItems containsSemiMixedTypes="0" containsString="0" containsNumber="1" minValue="1682.915" maxValue="7275.5559999999996"/>
    </cacheField>
    <cacheField name="24" numFmtId="176">
      <sharedItems containsSemiMixedTypes="0" containsString="0" containsNumber="1" minValue="9957.2440000000006" maxValue="25778.814999999999"/>
    </cacheField>
    <cacheField name="25" numFmtId="176">
      <sharedItems containsSemiMixedTypes="0" containsString="0" containsNumber="1" minValue="7602.3549999999996" maxValue="23816.775000000001"/>
    </cacheField>
    <cacheField name="26" numFmtId="176">
      <sharedItems containsSemiMixedTypes="0" containsString="0" containsNumber="1" minValue="1974.002" maxValue="7496.9880000000003"/>
    </cacheField>
    <cacheField name="27" numFmtId="176">
      <sharedItems containsSemiMixedTypes="0" containsString="0" containsNumber="1" minValue="167.79499999999999" maxValue="649.34199999999998"/>
    </cacheField>
    <cacheField name="28" numFmtId="176">
      <sharedItems containsSemiMixedTypes="0" containsString="0" containsNumber="1" minValue="8177.348" maxValue="25499.881000000001"/>
    </cacheField>
    <cacheField name="29" numFmtId="176">
      <sharedItems containsSemiMixedTypes="0" containsString="0" containsNumber="1" minValue="1908.011" maxValue="4822.2330000000002"/>
    </cacheField>
    <cacheField name="30" numFmtId="176">
      <sharedItems containsNonDate="0" containsString="0" containsBlank="1"/>
    </cacheField>
    <cacheField name="31" numFmtId="176">
      <sharedItems containsNonDate="0" containsString="0" containsBlank="1"/>
    </cacheField>
    <cacheField name="32" numFmtId="176">
      <sharedItems containsNonDate="0" containsString="0" containsBlank="1"/>
    </cacheField>
    <cacheField name="33" numFmtId="176">
      <sharedItems containsNonDate="0" containsString="0" containsBlank="1"/>
    </cacheField>
    <cacheField name="34" numFmtId="176">
      <sharedItems containsNonDate="0" containsString="0" containsBlank="1"/>
    </cacheField>
    <cacheField name="35" numFmtId="176">
      <sharedItems containsNonDate="0" containsString="0" containsBlank="1"/>
    </cacheField>
    <cacheField name="36" numFmtId="176">
      <sharedItems containsNonDate="0" containsString="0" containsBlank="1"/>
    </cacheField>
    <cacheField name="37" numFmtId="176">
      <sharedItems containsNonDate="0" containsString="0" containsBlank="1"/>
    </cacheField>
    <cacheField name="38" numFmtId="176">
      <sharedItems containsNonDate="0" containsString="0" containsBlank="1"/>
    </cacheField>
    <cacheField name="39" numFmtId="176">
      <sharedItems containsNonDate="0" containsString="0" containsBlank="1"/>
    </cacheField>
    <cacheField name="40" numFmtId="176">
      <sharedItems containsNonDate="0" containsString="0" containsBlank="1"/>
    </cacheField>
    <cacheField name="41" numFmtId="176">
      <sharedItems containsNonDate="0" containsString="0" containsBlank="1"/>
    </cacheField>
    <cacheField name="42" numFmtId="176">
      <sharedItems containsNonDate="0" containsString="0" containsBlank="1"/>
    </cacheField>
    <cacheField name="43" numFmtId="176">
      <sharedItems containsNonDate="0" containsString="0" containsBlank="1"/>
    </cacheField>
    <cacheField name="44" numFmtId="176">
      <sharedItems containsNonDate="0" containsString="0" containsBlank="1"/>
    </cacheField>
    <cacheField name="45" numFmtId="176">
      <sharedItems containsNonDate="0" containsString="0" containsBlank="1"/>
    </cacheField>
    <cacheField name="46" numFmtId="176">
      <sharedItems containsNonDate="0" containsString="0" containsBlank="1"/>
    </cacheField>
    <cacheField name="47" numFmtId="176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">
  <r>
    <x v="0"/>
    <n v="2536431.0180000002"/>
    <n v="82802.084000000003"/>
    <n v="376325.2"/>
    <n v="69543.320999999996"/>
    <n v="4432.7240000000002"/>
    <n v="1022.095"/>
    <n v="7971.098"/>
    <n v="20710.352999999999"/>
    <n v="19211.386999999999"/>
    <n v="554419.26899999997"/>
    <n v="8483.3220000000001"/>
    <n v="37542.370000000003"/>
    <n v="37894.671000000002"/>
    <n v="414.75400000000002"/>
    <n v="18580.483"/>
    <n v="176.79599999999999"/>
    <n v="48.009"/>
    <n v="24809.909"/>
    <n v="6109.902"/>
    <n v="17779.634999999998"/>
    <n v="73.715999999999994"/>
    <n v="780.19899999999996"/>
    <n v="1682.915"/>
    <n v="10549.47"/>
    <n v="7602.3549999999996"/>
    <n v="1974.002"/>
    <n v="196.47300000000001"/>
    <n v="8177.348"/>
    <n v="1908.011"/>
    <m/>
    <m/>
    <m/>
    <m/>
    <m/>
    <m/>
    <m/>
    <m/>
    <m/>
    <m/>
    <m/>
    <m/>
    <m/>
    <m/>
    <m/>
    <m/>
    <m/>
    <m/>
  </r>
  <r>
    <x v="1"/>
    <n v="2584034.227"/>
    <n v="84316.264999999999"/>
    <n v="382376.94500000001"/>
    <n v="70849.442999999999"/>
    <n v="4537.6639999999998"/>
    <n v="1067.797"/>
    <n v="8108.4279999999999"/>
    <n v="21263.46"/>
    <n v="19452.64"/>
    <n v="569909.10800000001"/>
    <n v="8663.6020000000008"/>
    <n v="37992.883999999998"/>
    <n v="38706.398999999998"/>
    <n v="418.68400000000003"/>
    <n v="19246.602999999999"/>
    <n v="180.81299999999999"/>
    <n v="50.933"/>
    <n v="25364.522000000001"/>
    <n v="6271.2280000000001"/>
    <n v="18103.97"/>
    <n v="74.22"/>
    <n v="793.53700000000003"/>
    <n v="1723.2159999999999"/>
    <n v="10248.503000000001"/>
    <n v="7930.652"/>
    <n v="2057.7420000000002"/>
    <n v="200.49"/>
    <n v="8398.2240000000002"/>
    <n v="1947.9290000000001"/>
    <m/>
    <m/>
    <m/>
    <m/>
    <m/>
    <m/>
    <m/>
    <m/>
    <m/>
    <m/>
    <m/>
    <m/>
    <m/>
    <m/>
    <m/>
    <m/>
    <m/>
    <m/>
  </r>
  <r>
    <x v="2"/>
    <n v="2630861.69"/>
    <n v="85659.437999999995"/>
    <n v="388799.076"/>
    <n v="72274.629000000001"/>
    <n v="4656.4269999999997"/>
    <n v="1119.932"/>
    <n v="8256.5589999999993"/>
    <n v="21838.302"/>
    <n v="19817.775000000001"/>
    <n v="582576.49699999997"/>
    <n v="8834.6980000000003"/>
    <n v="38516.514000000003"/>
    <n v="39489.860999999997"/>
    <n v="423.12"/>
    <n v="19945.269"/>
    <n v="184.75899999999999"/>
    <n v="53.884999999999998"/>
    <n v="25976.850999999999"/>
    <n v="6449.6090000000004"/>
    <n v="18440.674999999999"/>
    <n v="75.19"/>
    <n v="807.92200000000003"/>
    <n v="1764.0440000000001"/>
    <n v="10049.02"/>
    <n v="8250.8009999999995"/>
    <n v="2150.0949999999998"/>
    <n v="201.268"/>
    <n v="8595.0640000000003"/>
    <n v="1992.809"/>
    <m/>
    <m/>
    <m/>
    <m/>
    <m/>
    <m/>
    <m/>
    <m/>
    <m/>
    <m/>
    <m/>
    <m/>
    <m/>
    <m/>
    <m/>
    <m/>
    <m/>
    <m/>
  </r>
  <r>
    <x v="3"/>
    <n v="2677609.0610000002"/>
    <n v="86869.979000000007"/>
    <n v="395544.36499999999"/>
    <n v="73820.843999999997"/>
    <n v="4783.2"/>
    <n v="1177.58"/>
    <n v="8417.1119999999992"/>
    <n v="22436.797999999999"/>
    <n v="20293.2"/>
    <n v="593365.88199999998"/>
    <n v="8999.1939999999995"/>
    <n v="39109.089999999997"/>
    <n v="40292.411"/>
    <n v="428.04700000000003"/>
    <n v="20669.608"/>
    <n v="188.78299999999999"/>
    <n v="56.917999999999999"/>
    <n v="26646.077000000001"/>
    <n v="6639.4179999999997"/>
    <n v="18792.741000000002"/>
    <n v="76.484999999999999"/>
    <n v="823.06799999999998"/>
    <n v="1805.537"/>
    <n v="9957.2440000000006"/>
    <n v="8565.4380000000001"/>
    <n v="2250.7130000000002"/>
    <n v="199.292"/>
    <n v="8782.1769999999997"/>
    <n v="2040.2370000000001"/>
    <m/>
    <m/>
    <m/>
    <m/>
    <m/>
    <m/>
    <m/>
    <m/>
    <m/>
    <m/>
    <m/>
    <m/>
    <m/>
    <m/>
    <m/>
    <m/>
    <m/>
    <m/>
  </r>
  <r>
    <x v="4"/>
    <n v="2724846.7540000002"/>
    <n v="87980.573999999993"/>
    <n v="402578.59399999998"/>
    <n v="75487.888000000006"/>
    <n v="4913.7489999999998"/>
    <n v="1239.692"/>
    <n v="8591.0210000000006"/>
    <n v="23060.600999999999"/>
    <n v="20864.103999999999"/>
    <n v="603052.31599999999"/>
    <n v="9159.32"/>
    <n v="39767.169000000002"/>
    <n v="41149.83"/>
    <n v="433.416"/>
    <n v="21414.578000000001"/>
    <n v="193.006"/>
    <n v="60.058"/>
    <n v="27370.469000000001"/>
    <n v="6836.6390000000001"/>
    <n v="19162.186000000002"/>
    <n v="78.015000000000001"/>
    <n v="838.78700000000003"/>
    <n v="1847.7940000000001"/>
    <n v="9972.4339999999993"/>
    <n v="8877.4240000000009"/>
    <n v="2358.71"/>
    <n v="195.13300000000001"/>
    <n v="8970.1209999999992"/>
    <n v="2088.4879999999998"/>
    <m/>
    <m/>
    <m/>
    <m/>
    <m/>
    <m/>
    <m/>
    <m/>
    <m/>
    <m/>
    <m/>
    <m/>
    <m/>
    <m/>
    <m/>
    <m/>
    <m/>
    <m/>
  </r>
  <r>
    <x v="5"/>
    <n v="2773019.915"/>
    <n v="89018.255000000005"/>
    <n v="409880.60600000003"/>
    <n v="77273.426999999996"/>
    <n v="5045.2830000000004"/>
    <n v="1305.1030000000001"/>
    <n v="8778.4410000000007"/>
    <n v="23711.121999999999"/>
    <n v="21514.563999999998"/>
    <n v="612241.55200000003"/>
    <n v="9316.9159999999993"/>
    <n v="40488.031999999999"/>
    <n v="42086.305"/>
    <n v="439.22300000000001"/>
    <n v="22177.06"/>
    <n v="197.458"/>
    <n v="63.366999999999997"/>
    <n v="28147.441999999999"/>
    <n v="7038.91"/>
    <n v="19550.066999999999"/>
    <n v="79.703999999999994"/>
    <n v="855.09900000000005"/>
    <n v="1890.85"/>
    <n v="10086.996999999999"/>
    <n v="9189.9719999999998"/>
    <n v="2472.665"/>
    <n v="189.458"/>
    <n v="9165.7000000000007"/>
    <n v="2136.3879999999999"/>
    <m/>
    <m/>
    <m/>
    <m/>
    <m/>
    <m/>
    <m/>
    <m/>
    <m/>
    <m/>
    <m/>
    <m/>
    <m/>
    <m/>
    <m/>
    <m/>
    <m/>
    <m/>
  </r>
  <r>
    <x v="6"/>
    <n v="2822443.2540000002"/>
    <n v="90004.18"/>
    <n v="417442.81099999999"/>
    <n v="79172.800000000003"/>
    <n v="5176.6440000000002"/>
    <n v="1372.5160000000001"/>
    <n v="8978.7649999999994"/>
    <n v="24389.545999999998"/>
    <n v="22227.339"/>
    <n v="621363.23300000001"/>
    <n v="9473.4110000000001"/>
    <n v="41269.720999999998"/>
    <n v="43113.921999999999"/>
    <n v="445.44400000000002"/>
    <n v="22955.907999999999"/>
    <n v="202.19399999999999"/>
    <n v="66.807000000000002"/>
    <n v="28973.438999999998"/>
    <n v="7245.68"/>
    <n v="19956.403999999999"/>
    <n v="81.510999999999996"/>
    <n v="872.16300000000001"/>
    <n v="1934.816"/>
    <n v="10285.934999999999"/>
    <n v="9506.2639999999992"/>
    <n v="2590.5569999999998"/>
    <n v="183.03399999999999"/>
    <n v="9371.7810000000009"/>
    <n v="2183.46"/>
    <m/>
    <m/>
    <m/>
    <m/>
    <m/>
    <m/>
    <m/>
    <m/>
    <m/>
    <m/>
    <m/>
    <m/>
    <m/>
    <m/>
    <m/>
    <m/>
    <m/>
    <m/>
  </r>
  <r>
    <x v="7"/>
    <n v="2873306.0580000002"/>
    <n v="90953.812000000005"/>
    <n v="425270.70899999997"/>
    <n v="81179.210999999996"/>
    <n v="5308.1260000000002"/>
    <n v="1440.49"/>
    <n v="9190.652"/>
    <n v="25096.798999999999"/>
    <n v="22984.01"/>
    <n v="630677.64800000004"/>
    <n v="9629.8649999999998"/>
    <n v="42111.010999999999"/>
    <n v="44233.216999999997"/>
    <n v="452.08300000000003"/>
    <n v="23751.87"/>
    <n v="207.197"/>
    <n v="70.394000000000005"/>
    <n v="29844.053"/>
    <n v="7458.0150000000003"/>
    <n v="20380.22"/>
    <n v="83.418000000000006"/>
    <n v="890.28099999999995"/>
    <n v="1979.73"/>
    <n v="10547.385"/>
    <n v="9829.7139999999999"/>
    <n v="2709.8449999999998"/>
    <n v="176.75200000000001"/>
    <n v="9587.4590000000007"/>
    <n v="2229.828"/>
    <m/>
    <m/>
    <m/>
    <m/>
    <m/>
    <m/>
    <m/>
    <m/>
    <m/>
    <m/>
    <m/>
    <m/>
    <m/>
    <m/>
    <m/>
    <m/>
    <m/>
    <m/>
  </r>
  <r>
    <x v="8"/>
    <n v="2925686.68"/>
    <n v="91877.637000000002"/>
    <n v="433380.978"/>
    <n v="83284.051000000007"/>
    <n v="5441.3230000000003"/>
    <n v="1507.5440000000001"/>
    <n v="9412.1389999999992"/>
    <n v="25833.566999999999"/>
    <n v="23765.501"/>
    <n v="640295.777"/>
    <n v="9786.9760000000006"/>
    <n v="43011.324000000001"/>
    <n v="45434.542000000001"/>
    <n v="459.15"/>
    <n v="24567.266"/>
    <n v="212.42400000000001"/>
    <n v="74.094999999999999"/>
    <n v="30754.085999999999"/>
    <n v="7678.3810000000003"/>
    <n v="20819.752"/>
    <n v="85.430999999999997"/>
    <n v="909.88599999999997"/>
    <n v="2025.6659999999999"/>
    <n v="10843.977000000001"/>
    <n v="10163.800999999999"/>
    <n v="2827.56"/>
    <n v="171.52500000000001"/>
    <n v="9808.5949999999993"/>
    <n v="2276.1329999999998"/>
    <m/>
    <m/>
    <m/>
    <m/>
    <m/>
    <m/>
    <m/>
    <m/>
    <m/>
    <m/>
    <m/>
    <m/>
    <m/>
    <m/>
    <m/>
    <m/>
    <m/>
    <m/>
  </r>
  <r>
    <x v="9"/>
    <n v="2979576.1469999999"/>
    <n v="92782.241999999998"/>
    <n v="441798.571"/>
    <n v="85477.627999999997"/>
    <n v="5578.6949999999997"/>
    <n v="1572.174"/>
    <n v="9640.82"/>
    <n v="26600.323"/>
    <n v="24552.846000000001"/>
    <n v="650212.73100000003"/>
    <n v="9945.2129999999997"/>
    <n v="43970.559999999998"/>
    <n v="46700.569000000003"/>
    <n v="466.62"/>
    <n v="25405.530999999999"/>
    <n v="217.80799999999999"/>
    <n v="77.88"/>
    <n v="31697.9"/>
    <n v="7910.1880000000001"/>
    <n v="21272.677"/>
    <n v="87.587000000000003"/>
    <n v="931.48699999999997"/>
    <n v="2072.7089999999998"/>
    <n v="11145.152"/>
    <n v="10511.794"/>
    <n v="2940.529"/>
    <n v="168.28299999999999"/>
    <n v="10028.799000000001"/>
    <n v="2323.404"/>
    <m/>
    <m/>
    <m/>
    <m/>
    <m/>
    <m/>
    <m/>
    <m/>
    <m/>
    <m/>
    <m/>
    <m/>
    <m/>
    <m/>
    <m/>
    <m/>
    <m/>
    <m/>
  </r>
  <r>
    <x v="10"/>
    <n v="3034949.7149999999"/>
    <n v="93673.611999999994"/>
    <n v="450547.67499999999"/>
    <n v="87751.066000000006"/>
    <n v="5722.3720000000003"/>
    <n v="1633.133"/>
    <n v="9874.4760000000006"/>
    <n v="27397.207999999999"/>
    <n v="25329.521000000001"/>
    <n v="660408.054"/>
    <n v="10105.06"/>
    <n v="44988.69"/>
    <n v="48013.504999999997"/>
    <n v="474.53500000000003"/>
    <n v="26269.741000000002"/>
    <n v="223.28399999999999"/>
    <n v="81.706999999999994"/>
    <n v="32670.047999999999"/>
    <n v="8156.3419999999996"/>
    <n v="21736.947"/>
    <n v="89.873000000000005"/>
    <n v="955.51400000000001"/>
    <n v="2120.8919999999998"/>
    <n v="11424.189"/>
    <n v="10876.147000000001"/>
    <n v="3046.0479999999998"/>
    <n v="167.79499999999999"/>
    <n v="10242.07"/>
    <n v="2372.5990000000002"/>
    <m/>
    <m/>
    <m/>
    <m/>
    <m/>
    <m/>
    <m/>
    <m/>
    <m/>
    <m/>
    <m/>
    <m/>
    <m/>
    <m/>
    <m/>
    <m/>
    <m/>
    <m/>
  </r>
  <r>
    <x v="11"/>
    <n v="3091843.5129999998"/>
    <n v="94560.714000000007"/>
    <n v="459642.16600000003"/>
    <n v="90098.395999999993"/>
    <n v="5872.9679999999998"/>
    <n v="1689.6"/>
    <n v="10111.638999999999"/>
    <n v="28224.186000000002"/>
    <n v="26084.025000000001"/>
    <n v="670952.701"/>
    <n v="10267.26"/>
    <n v="46065.228999999999"/>
    <n v="49362.834000000003"/>
    <n v="482.85199999999998"/>
    <n v="27161.052"/>
    <n v="228.84899999999999"/>
    <n v="85.56"/>
    <n v="33666.110999999997"/>
    <n v="8417.8209999999999"/>
    <n v="22211.626"/>
    <n v="92.328000000000003"/>
    <n v="982.18100000000004"/>
    <n v="2170.34"/>
    <n v="11665.592000000001"/>
    <n v="11257.766"/>
    <n v="3142.5720000000001"/>
    <n v="170.46600000000001"/>
    <n v="10445.835999999999"/>
    <n v="2424.0639999999999"/>
    <m/>
    <m/>
    <m/>
    <m/>
    <m/>
    <m/>
    <m/>
    <m/>
    <m/>
    <m/>
    <m/>
    <m/>
    <m/>
    <m/>
    <m/>
    <m/>
    <m/>
    <m/>
  </r>
  <r>
    <x v="12"/>
    <n v="3150420.7609999999"/>
    <n v="95458.517000000007"/>
    <n v="469077.19099999999"/>
    <n v="92518.373000000007"/>
    <n v="6028.4340000000002"/>
    <n v="1741.4570000000001"/>
    <n v="10352.18"/>
    <n v="29080.945"/>
    <n v="26812.083999999999"/>
    <n v="682102.65399999998"/>
    <n v="10433.147000000001"/>
    <n v="47198.885999999999"/>
    <n v="50752.15"/>
    <n v="491.57499999999999"/>
    <n v="28077.345000000001"/>
    <n v="234.55199999999999"/>
    <n v="89.483999999999995"/>
    <n v="34683.410000000003"/>
    <n v="8692.3369999999995"/>
    <n v="22697.664000000001"/>
    <n v="94.902000000000001"/>
    <n v="1011.327"/>
    <n v="2221.123"/>
    <n v="11871.726000000001"/>
    <n v="11655.382"/>
    <n v="3230.3"/>
    <n v="176.18799999999999"/>
    <n v="10643.42"/>
    <n v="2477.192"/>
    <m/>
    <m/>
    <m/>
    <m/>
    <m/>
    <m/>
    <m/>
    <m/>
    <m/>
    <m/>
    <m/>
    <m/>
    <m/>
    <m/>
    <m/>
    <m/>
    <m/>
    <m/>
  </r>
  <r>
    <x v="13"/>
    <n v="3211000.946"/>
    <n v="96389.422000000006"/>
    <n v="478825.60200000001"/>
    <n v="95015.294999999998"/>
    <n v="6183.5860000000002"/>
    <n v="1789.374"/>
    <n v="10597.516"/>
    <n v="29966.873"/>
    <n v="27517.54"/>
    <n v="694339.08400000003"/>
    <n v="10604.62"/>
    <n v="48387.292999999998"/>
    <n v="52202.008000000002"/>
    <n v="500.65199999999999"/>
    <n v="29012.63"/>
    <n v="240.529"/>
    <n v="93.54"/>
    <n v="35721.213000000003"/>
    <n v="8973.7909999999993"/>
    <n v="23198.238000000001"/>
    <n v="97.54"/>
    <n v="1042.3869999999999"/>
    <n v="2273.3519999999999"/>
    <n v="12065.468000000001"/>
    <n v="12065.306"/>
    <n v="3311.46"/>
    <n v="184.245"/>
    <n v="10845.179"/>
    <n v="2530.1860000000001"/>
    <m/>
    <m/>
    <m/>
    <m/>
    <m/>
    <m/>
    <m/>
    <m/>
    <m/>
    <m/>
    <m/>
    <m/>
    <m/>
    <m/>
    <m/>
    <m/>
    <m/>
    <m/>
  </r>
  <r>
    <x v="14"/>
    <n v="3273978.2719999999"/>
    <n v="97379.402000000002"/>
    <n v="488848.13900000002"/>
    <n v="97596.728000000003"/>
    <n v="6331.4430000000002"/>
    <n v="1834.5170000000001"/>
    <n v="10849.977000000001"/>
    <n v="30881.135999999999"/>
    <n v="28209.737000000001"/>
    <n v="708254.60199999996"/>
    <n v="10783.958000000001"/>
    <n v="49627.623"/>
    <n v="53741.720999999998"/>
    <n v="510.03500000000003"/>
    <n v="29958.687000000002"/>
    <n v="246.96100000000001"/>
    <n v="97.819000000000003"/>
    <n v="36780.000999999997"/>
    <n v="9253.8269999999993"/>
    <n v="23717.785"/>
    <n v="100.17700000000001"/>
    <n v="1074.518"/>
    <n v="2327.1370000000002"/>
    <n v="12282.416999999999"/>
    <n v="12482.182000000001"/>
    <n v="3389.5619999999999"/>
    <n v="193.55600000000001"/>
    <n v="11065.419"/>
    <n v="2580.5360000000001"/>
    <m/>
    <m/>
    <m/>
    <m/>
    <m/>
    <m/>
    <m/>
    <m/>
    <m/>
    <m/>
    <m/>
    <m/>
    <m/>
    <m/>
    <m/>
    <m/>
    <m/>
    <m/>
  </r>
  <r>
    <x v="15"/>
    <n v="3339583.51"/>
    <n v="98447.006999999998"/>
    <n v="499123.32799999998"/>
    <n v="100267.07"/>
    <n v="6467.1909999999998"/>
    <n v="1877.826"/>
    <n v="11110.825000000001"/>
    <n v="31822.655999999999"/>
    <n v="28895.557000000001"/>
    <n v="724218.97"/>
    <n v="10972.912"/>
    <n v="50917.974999999999"/>
    <n v="55385.114000000001"/>
    <n v="519.67600000000004"/>
    <n v="30909.996999999999"/>
    <n v="253.99299999999999"/>
    <n v="102.39"/>
    <n v="37858.947"/>
    <n v="9526.5580000000009"/>
    <n v="24259.356"/>
    <n v="102.71"/>
    <n v="1107.1210000000001"/>
    <n v="2382.5859999999998"/>
    <n v="12547.523999999999"/>
    <n v="12901.154"/>
    <n v="3467.22"/>
    <n v="203.22399999999999"/>
    <n v="11313.186"/>
    <n v="2626.6489999999999"/>
    <m/>
    <m/>
    <m/>
    <m/>
    <m/>
    <m/>
    <m/>
    <m/>
    <m/>
    <m/>
    <m/>
    <m/>
    <m/>
    <m/>
    <m/>
    <m/>
    <m/>
    <m/>
  </r>
  <r>
    <x v="16"/>
    <n v="3407922.6310000001"/>
    <n v="99596.074999999997"/>
    <n v="509631.50900000002"/>
    <n v="103025.423"/>
    <n v="6585.0339999999997"/>
    <n v="1919.2739999999999"/>
    <n v="11380.665000000001"/>
    <n v="32789.129000000001"/>
    <n v="29572.554"/>
    <n v="742414.88699999999"/>
    <n v="11172.53"/>
    <n v="52260.182999999997"/>
    <n v="57157.650999999998"/>
    <n v="529.32799999999997"/>
    <n v="31864.174999999999"/>
    <n v="261.66399999999999"/>
    <n v="107.274"/>
    <n v="38958.046000000002"/>
    <n v="9790.0830000000005"/>
    <n v="24823.937000000002"/>
    <n v="105.129"/>
    <n v="1139.962"/>
    <n v="2439.1970000000001"/>
    <n v="12864.947"/>
    <n v="13322.036"/>
    <n v="3545.8539999999998"/>
    <n v="213.18899999999999"/>
    <n v="11593.402"/>
    <n v="2667.085"/>
    <m/>
    <m/>
    <m/>
    <m/>
    <m/>
    <m/>
    <m/>
    <m/>
    <m/>
    <m/>
    <m/>
    <m/>
    <m/>
    <m/>
    <m/>
    <m/>
    <m/>
    <m/>
  </r>
  <r>
    <x v="17"/>
    <n v="3478770.1039999998"/>
    <n v="100822.283"/>
    <n v="520400.57699999999"/>
    <n v="105865.576"/>
    <n v="6685.9610000000002"/>
    <n v="1958.7349999999999"/>
    <n v="11657.65"/>
    <n v="33778.803999999996"/>
    <n v="30236.690999999999"/>
    <n v="762581.17599999998"/>
    <n v="11382.965"/>
    <n v="53655.783000000003"/>
    <n v="59034.25"/>
    <n v="538.90599999999995"/>
    <n v="32823.97"/>
    <n v="269.94400000000002"/>
    <n v="112.446"/>
    <n v="40072.951000000001"/>
    <n v="10046.321"/>
    <n v="25410.054"/>
    <n v="107.48099999999999"/>
    <n v="1173.1859999999999"/>
    <n v="2496.9270000000001"/>
    <n v="13222.703"/>
    <n v="13743.215"/>
    <n v="3624.973"/>
    <n v="223.416"/>
    <n v="11899.644"/>
    <n v="2702.6759999999999"/>
    <m/>
    <m/>
    <m/>
    <m/>
    <m/>
    <m/>
    <m/>
    <m/>
    <m/>
    <m/>
    <m/>
    <m/>
    <m/>
    <m/>
    <m/>
    <m/>
    <m/>
    <m/>
  </r>
  <r>
    <x v="18"/>
    <n v="3551599.4360000002"/>
    <n v="102124.00199999999"/>
    <n v="531513.83400000003"/>
    <n v="108779.92600000001"/>
    <n v="6779.7780000000002"/>
    <n v="1996.87"/>
    <n v="11937.607"/>
    <n v="34791.417999999998"/>
    <n v="30891.968000000001"/>
    <n v="784074.71499999997"/>
    <n v="11603.921"/>
    <n v="55102.69"/>
    <n v="60918.451999999997"/>
    <n v="548.81700000000001"/>
    <n v="33795.203000000001"/>
    <n v="278.73099999999999"/>
    <n v="117.89700000000001"/>
    <n v="41193.588000000003"/>
    <n v="10297.983"/>
    <n v="26015.239000000001"/>
    <n v="109.893"/>
    <n v="1207.104"/>
    <n v="2556.8449999999998"/>
    <n v="13609.976000000001"/>
    <n v="14156.751"/>
    <n v="3703.1790000000001"/>
    <n v="233.00200000000001"/>
    <n v="12215.704"/>
    <n v="2736.8209999999999"/>
    <m/>
    <m/>
    <m/>
    <m/>
    <m/>
    <m/>
    <m/>
    <m/>
    <m/>
    <m/>
    <m/>
    <m/>
    <m/>
    <m/>
    <m/>
    <m/>
    <m/>
    <m/>
  </r>
  <r>
    <x v="19"/>
    <n v="3625680.9649999999"/>
    <n v="103496.03200000001"/>
    <n v="543084.33299999998"/>
    <n v="111758.56600000001"/>
    <n v="6880.6229999999996"/>
    <n v="2034.5139999999999"/>
    <n v="12214.948"/>
    <n v="35827.089"/>
    <n v="31543.830999999998"/>
    <n v="805985.94099999999"/>
    <n v="11834.656999999999"/>
    <n v="56598.148000000001"/>
    <n v="62679.764999999999"/>
    <n v="559.62"/>
    <n v="34786.309000000001"/>
    <n v="287.88600000000002"/>
    <n v="123.596"/>
    <n v="42307.148999999998"/>
    <n v="10549.395"/>
    <n v="26635.851999999999"/>
    <n v="112.58199999999999"/>
    <n v="1242.213"/>
    <n v="2620.4479999999999"/>
    <n v="14010.339"/>
    <n v="14552.755999999999"/>
    <n v="3778.181"/>
    <n v="240.83699999999999"/>
    <n v="12518.931"/>
    <n v="2774.3580000000002"/>
    <m/>
    <m/>
    <m/>
    <m/>
    <m/>
    <m/>
    <m/>
    <m/>
    <m/>
    <m/>
    <m/>
    <m/>
    <m/>
    <m/>
    <m/>
    <m/>
    <m/>
    <m/>
  </r>
  <r>
    <x v="20"/>
    <n v="3700437.0419999999"/>
    <n v="104929.26"/>
    <n v="555189.79700000002"/>
    <n v="114793.179"/>
    <n v="6996.576"/>
    <n v="2072.2840000000001"/>
    <n v="12485.736000000001"/>
    <n v="36884.525000000001"/>
    <n v="32195.679"/>
    <n v="827601.38500000001"/>
    <n v="12074.628000000001"/>
    <n v="58142.061999999998"/>
    <n v="64232.485999999997"/>
    <n v="571.56500000000005"/>
    <n v="35803.591"/>
    <n v="297.30700000000002"/>
    <n v="129.53"/>
    <n v="43404.802000000003"/>
    <n v="10804.130999999999"/>
    <n v="27269.062999999998"/>
    <n v="115.688"/>
    <n v="1278.819"/>
    <n v="2688.4290000000001"/>
    <n v="14410.391"/>
    <n v="14924.462"/>
    <n v="3848.922"/>
    <n v="246.19300000000001"/>
    <n v="12793.03"/>
    <n v="2818.3910000000001"/>
    <m/>
    <m/>
    <m/>
    <m/>
    <m/>
    <m/>
    <m/>
    <m/>
    <m/>
    <m/>
    <m/>
    <m/>
    <m/>
    <m/>
    <m/>
    <m/>
    <m/>
    <m/>
  </r>
  <r>
    <x v="21"/>
    <n v="3775760.03"/>
    <n v="106427.102"/>
    <n v="567868.02099999995"/>
    <n v="117880.14599999999"/>
    <n v="7139.64"/>
    <n v="2110.9580000000001"/>
    <n v="12747.831"/>
    <n v="37963.279999999999"/>
    <n v="32850.724999999999"/>
    <n v="848759.70900000003"/>
    <n v="12323.984"/>
    <n v="59734.478999999999"/>
    <n v="65531.635000000002"/>
    <n v="585.25"/>
    <n v="36849.678"/>
    <n v="306.95699999999999"/>
    <n v="135.672"/>
    <n v="44484.031999999999"/>
    <n v="11062.433999999999"/>
    <n v="27913.749"/>
    <n v="119.303"/>
    <n v="1317.0419999999999"/>
    <n v="2762.2640000000001"/>
    <n v="14809.518"/>
    <n v="15268.159"/>
    <n v="3913.5970000000002"/>
    <n v="248.745"/>
    <n v="13033.13"/>
    <n v="2870.817"/>
    <m/>
    <m/>
    <m/>
    <m/>
    <m/>
    <m/>
    <m/>
    <m/>
    <m/>
    <m/>
    <m/>
    <m/>
    <m/>
    <m/>
    <m/>
    <m/>
    <m/>
    <m/>
  </r>
  <r>
    <x v="22"/>
    <n v="3851650.588"/>
    <n v="107976.03"/>
    <n v="581087.255"/>
    <n v="121017.31600000001"/>
    <n v="7302.1139999999996"/>
    <n v="2150.498"/>
    <n v="13002.234"/>
    <n v="39058.593999999997"/>
    <n v="33506.521999999997"/>
    <n v="869485.96200000006"/>
    <n v="12583.142"/>
    <n v="61381.982000000004"/>
    <n v="66625.706000000006"/>
    <n v="600.18499999999995"/>
    <n v="37923.4"/>
    <n v="316.822"/>
    <n v="142.01499999999999"/>
    <n v="45548.476000000002"/>
    <n v="11324.277"/>
    <n v="28570.093000000001"/>
    <n v="123.34699999999999"/>
    <n v="1356.673"/>
    <n v="2840.8420000000001"/>
    <n v="15207.764999999999"/>
    <n v="15586.148999999999"/>
    <n v="3974.1930000000002"/>
    <n v="248.77"/>
    <n v="13244.163"/>
    <n v="2929.6869999999999"/>
    <m/>
    <m/>
    <m/>
    <m/>
    <m/>
    <m/>
    <m/>
    <m/>
    <m/>
    <m/>
    <m/>
    <m/>
    <m/>
    <m/>
    <m/>
    <m/>
    <m/>
    <m/>
  </r>
  <r>
    <x v="23"/>
    <n v="3927780.5189999999"/>
    <n v="109528.514"/>
    <n v="594770.13600000006"/>
    <n v="124199.693"/>
    <n v="7449.2330000000002"/>
    <n v="2189.6089999999999"/>
    <n v="13252.032999999999"/>
    <n v="40159.580999999998"/>
    <n v="34154.091"/>
    <n v="889485.36800000002"/>
    <n v="12852.205"/>
    <n v="63099.404000000002"/>
    <n v="67637.540999999997"/>
    <n v="614.26400000000001"/>
    <n v="39022.758999999998"/>
    <n v="326.98599999999999"/>
    <n v="148.51599999999999"/>
    <n v="46603.521999999997"/>
    <n v="11592.638000000001"/>
    <n v="29238.168000000001"/>
    <n v="127.7"/>
    <n v="1397.3050000000001"/>
    <n v="2919.288"/>
    <n v="15593.352999999999"/>
    <n v="15885.232"/>
    <n v="4037.7910000000002"/>
    <n v="246.94499999999999"/>
    <n v="13431.79"/>
    <n v="2989.4119999999998"/>
    <m/>
    <m/>
    <m/>
    <m/>
    <m/>
    <m/>
    <m/>
    <m/>
    <m/>
    <m/>
    <m/>
    <m/>
    <m/>
    <m/>
    <m/>
    <m/>
    <m/>
    <m/>
  </r>
  <r>
    <x v="24"/>
    <n v="4003794.1779999998"/>
    <n v="111022.692"/>
    <n v="608802.59499999997"/>
    <n v="127422.198"/>
    <n v="7533.3320000000003"/>
    <n v="2226.377"/>
    <n v="13501.931"/>
    <n v="41252.32"/>
    <n v="34780.885999999999"/>
    <n v="908464.20600000001"/>
    <n v="13131.26"/>
    <n v="64905.995999999999"/>
    <n v="68742.221999999994"/>
    <n v="624.56100000000004"/>
    <n v="40144.25"/>
    <n v="337.49099999999999"/>
    <n v="155.06899999999999"/>
    <n v="47657.553999999996"/>
    <n v="11871.102000000001"/>
    <n v="29918.469000000001"/>
    <n v="132.102"/>
    <n v="1438.421"/>
    <n v="2990.9630000000002"/>
    <n v="15952.076999999999"/>
    <n v="16175.596"/>
    <n v="4113.9880000000003"/>
    <n v="244.28899999999999"/>
    <n v="13605.574000000001"/>
    <n v="3042.1750000000002"/>
    <m/>
    <m/>
    <m/>
    <m/>
    <m/>
    <m/>
    <m/>
    <m/>
    <m/>
    <m/>
    <m/>
    <m/>
    <m/>
    <m/>
    <m/>
    <m/>
    <m/>
    <m/>
  </r>
  <r>
    <x v="25"/>
    <n v="4079480.4739999999"/>
    <n v="112413.36199999999"/>
    <n v="623102.9"/>
    <n v="130680.73"/>
    <n v="7524.4570000000003"/>
    <n v="2259.721"/>
    <n v="13755.141"/>
    <n v="42326.307000000001"/>
    <n v="35378.656999999999"/>
    <n v="926240.88899999997"/>
    <n v="13420.367"/>
    <n v="66816.875"/>
    <n v="70066.31"/>
    <n v="629.22699999999998"/>
    <n v="41285.741000000002"/>
    <n v="348.39499999999998"/>
    <n v="161.63499999999999"/>
    <n v="48718.19"/>
    <n v="12162.189"/>
    <n v="30611.093000000001"/>
    <n v="136.41800000000001"/>
    <n v="1479.646"/>
    <n v="3051.5830000000001"/>
    <n v="16274.736999999999"/>
    <n v="16464.929"/>
    <n v="4208.9629999999997"/>
    <n v="241.631"/>
    <n v="13773.29"/>
    <n v="3082.6219999999998"/>
    <m/>
    <m/>
    <m/>
    <m/>
    <m/>
    <m/>
    <m/>
    <m/>
    <m/>
    <m/>
    <m/>
    <m/>
    <m/>
    <m/>
    <m/>
    <m/>
    <m/>
    <m/>
  </r>
  <r>
    <x v="26"/>
    <n v="4154666.827"/>
    <n v="113679.19"/>
    <n v="637630.08499999996"/>
    <n v="133966.94"/>
    <n v="7404.6869999999999"/>
    <n v="2288.86"/>
    <n v="14012.894"/>
    <n v="43377.27"/>
    <n v="35942.033000000003"/>
    <n v="942685.41200000001"/>
    <n v="13719.466"/>
    <n v="68834.323999999993"/>
    <n v="71652.385999999999"/>
    <n v="627.255"/>
    <n v="42446.659"/>
    <n v="359.721"/>
    <n v="168.173"/>
    <n v="49785.277999999998"/>
    <n v="12468.688"/>
    <n v="31314.347000000002"/>
    <n v="140.56299999999999"/>
    <n v="1520.8679999999999"/>
    <n v="3098.962"/>
    <n v="16554.743999999999"/>
    <n v="16754.741000000002"/>
    <n v="4326.3329999999996"/>
    <n v="239.07400000000001"/>
    <n v="13935.722"/>
    <n v="3108.5740000000001"/>
    <m/>
    <m/>
    <m/>
    <m/>
    <m/>
    <m/>
    <m/>
    <m/>
    <m/>
    <m/>
    <m/>
    <m/>
    <m/>
    <m/>
    <m/>
    <m/>
    <m/>
    <m/>
  </r>
  <r>
    <x v="27"/>
    <n v="4229505.9189999998"/>
    <n v="114827.826"/>
    <n v="652408.76599999995"/>
    <n v="137278.057"/>
    <n v="7196.0420000000004"/>
    <n v="2314.9879999999998"/>
    <n v="14273.495000000001"/>
    <n v="44405.902999999998"/>
    <n v="36475.425000000003"/>
    <n v="957891.27099999995"/>
    <n v="14028.535"/>
    <n v="70958.168000000005"/>
    <n v="73463.592999999993"/>
    <n v="619.81700000000001"/>
    <n v="43629.415000000001"/>
    <n v="371.42399999999998"/>
    <n v="174.71700000000001"/>
    <n v="50861.165999999997"/>
    <n v="12790.313"/>
    <n v="32026.748"/>
    <n v="144.625"/>
    <n v="1562.2070000000001"/>
    <n v="3135.8389999999999"/>
    <n v="16796.567999999999"/>
    <n v="17043.397000000001"/>
    <n v="4462.3990000000003"/>
    <n v="236.66900000000001"/>
    <n v="14092.545"/>
    <n v="3122.4059999999999"/>
    <m/>
    <m/>
    <m/>
    <m/>
    <m/>
    <m/>
    <m/>
    <m/>
    <m/>
    <m/>
    <m/>
    <m/>
    <m/>
    <m/>
    <m/>
    <m/>
    <m/>
    <m/>
  </r>
  <r>
    <x v="28"/>
    <n v="4304533.5990000004"/>
    <n v="115879.22199999999"/>
    <n v="667499.81499999994"/>
    <n v="140621.731"/>
    <n v="6957.2669999999998"/>
    <n v="2341.4009999999998"/>
    <n v="14533.691000000001"/>
    <n v="45413.082000000002"/>
    <n v="36992.188000000002"/>
    <n v="972205.44099999999"/>
    <n v="14347.653"/>
    <n v="73197.254000000001"/>
    <n v="75450.032999999996"/>
    <n v="610.048"/>
    <n v="44838.485000000001"/>
    <n v="383.32400000000001"/>
    <n v="181.20099999999999"/>
    <n v="51959.021000000001"/>
    <n v="13122.833000000001"/>
    <n v="32748.781999999999"/>
    <n v="148.774"/>
    <n v="1603.91"/>
    <n v="3168.8380000000002"/>
    <n v="17015.984"/>
    <n v="17331.481"/>
    <n v="4607.0290000000005"/>
    <n v="235.17500000000001"/>
    <n v="14249.403"/>
    <n v="3128.9580000000001"/>
    <m/>
    <m/>
    <m/>
    <m/>
    <m/>
    <m/>
    <m/>
    <m/>
    <m/>
    <m/>
    <m/>
    <m/>
    <m/>
    <m/>
    <m/>
    <m/>
    <m/>
    <m/>
  </r>
  <r>
    <x v="29"/>
    <n v="4380506.1849999996"/>
    <n v="116867.356"/>
    <n v="682995.348"/>
    <n v="144009.84400000001"/>
    <n v="6770.393"/>
    <n v="2372.5940000000001"/>
    <n v="14788.866"/>
    <n v="46401.75"/>
    <n v="37511.303"/>
    <n v="986132.21400000004"/>
    <n v="14676.932000000001"/>
    <n v="75561.127999999997"/>
    <n v="77529.039999999994"/>
    <n v="602.36300000000006"/>
    <n v="46079.843999999997"/>
    <n v="395.19200000000001"/>
    <n v="187.596"/>
    <n v="53095.406000000003"/>
    <n v="13460.035"/>
    <n v="33481.396999999997"/>
    <n v="153.27600000000001"/>
    <n v="1646.29"/>
    <n v="3207.3310000000001"/>
    <n v="17235.668000000001"/>
    <n v="17618.937000000002"/>
    <n v="4745.8770000000004"/>
    <n v="235.44"/>
    <n v="14413.002"/>
    <n v="3135.3009999999999"/>
    <m/>
    <m/>
    <m/>
    <m/>
    <m/>
    <m/>
    <m/>
    <m/>
    <m/>
    <m/>
    <m/>
    <m/>
    <m/>
    <m/>
    <m/>
    <m/>
    <m/>
    <m/>
  </r>
  <r>
    <x v="30"/>
    <n v="4458003.466"/>
    <n v="117816.942"/>
    <n v="698952.83700000006"/>
    <n v="147447.834"/>
    <n v="6693.759"/>
    <n v="2411.69"/>
    <n v="15035.84"/>
    <n v="47374.463000000003"/>
    <n v="38045.605000000003"/>
    <n v="1000089.228"/>
    <n v="15016.407999999999"/>
    <n v="78054.346000000005"/>
    <n v="79639.498000000007"/>
    <n v="599.90700000000004"/>
    <n v="47357.741000000002"/>
    <n v="406.88299999999998"/>
    <n v="193.88"/>
    <n v="54281.841"/>
    <n v="13798.093999999999"/>
    <n v="34224.315999999999"/>
    <n v="158.27099999999999"/>
    <n v="1689.6220000000001"/>
    <n v="3258.1489999999999"/>
    <n v="17472.144"/>
    <n v="17905.458999999999"/>
    <n v="4868.7439999999997"/>
    <n v="238.08500000000001"/>
    <n v="14588.4"/>
    <n v="3146.61"/>
    <m/>
    <m/>
    <m/>
    <m/>
    <m/>
    <m/>
    <m/>
    <m/>
    <m/>
    <m/>
    <m/>
    <m/>
    <m/>
    <m/>
    <m/>
    <m/>
    <m/>
    <m/>
  </r>
  <r>
    <x v="31"/>
    <n v="4536996.6189999999"/>
    <n v="118732.838"/>
    <n v="715384.99699999997"/>
    <n v="150938.22200000001"/>
    <n v="6749.8490000000002"/>
    <n v="2460.5030000000002"/>
    <n v="15272.822"/>
    <n v="48326.269"/>
    <n v="38602.286999999997"/>
    <n v="1014022.211"/>
    <n v="15367.228999999999"/>
    <n v="80680.460999999996"/>
    <n v="81767.516000000003"/>
    <n v="603.83699999999999"/>
    <n v="48672.830999999998"/>
    <n v="418.10700000000003"/>
    <n v="200.02699999999999"/>
    <n v="55522.803999999996"/>
    <n v="14134.06"/>
    <n v="34976.464999999997"/>
    <n v="163.821"/>
    <n v="1733.4749999999999"/>
    <n v="3323.3530000000001"/>
    <n v="17731.228999999999"/>
    <n v="18191.726999999999"/>
    <n v="4971.6930000000002"/>
    <n v="243.37299999999999"/>
    <n v="14777.241"/>
    <n v="3164.8229999999999"/>
    <m/>
    <m/>
    <m/>
    <m/>
    <m/>
    <m/>
    <m/>
    <m/>
    <m/>
    <m/>
    <m/>
    <m/>
    <m/>
    <m/>
    <m/>
    <m/>
    <m/>
    <m/>
  </r>
  <r>
    <x v="32"/>
    <n v="4617386.5259999996"/>
    <n v="119605.254"/>
    <n v="732239.49800000002"/>
    <n v="154468.23499999999"/>
    <n v="6919.8029999999999"/>
    <n v="2517.9830000000002"/>
    <n v="15501.21"/>
    <n v="49255.889000000003"/>
    <n v="39175.220999999998"/>
    <n v="1027948.9889999999"/>
    <n v="15729.431"/>
    <n v="83431.596999999994"/>
    <n v="83932.131999999998"/>
    <n v="613.23299999999995"/>
    <n v="50023.563999999998"/>
    <n v="428.93799999999999"/>
    <n v="206.06399999999999"/>
    <n v="56814.309000000001"/>
    <n v="14471.215"/>
    <n v="35734.273000000001"/>
    <n v="169.84899999999999"/>
    <n v="1777.7270000000001"/>
    <n v="3401.1930000000002"/>
    <n v="18008.567999999999"/>
    <n v="18477.501"/>
    <n v="5058.049"/>
    <n v="251.154"/>
    <n v="14979.203"/>
    <n v="3188.5369999999998"/>
    <m/>
    <m/>
    <m/>
    <m/>
    <m/>
    <m/>
    <m/>
    <m/>
    <m/>
    <m/>
    <m/>
    <m/>
    <m/>
    <m/>
    <m/>
    <m/>
    <m/>
    <m/>
  </r>
  <r>
    <x v="33"/>
    <n v="4699569.1869999999"/>
    <n v="120427.643"/>
    <n v="749428.95799999998"/>
    <n v="158009.24799999999"/>
    <n v="7170.0039999999999"/>
    <n v="2580.915"/>
    <n v="15724.641"/>
    <n v="50173.921999999999"/>
    <n v="39747.794000000002"/>
    <n v="1042431.401"/>
    <n v="16100.623"/>
    <n v="86285.936000000002"/>
    <n v="86142.49"/>
    <n v="626.67700000000002"/>
    <n v="51408.91"/>
    <n v="439.82299999999998"/>
    <n v="212.07300000000001"/>
    <n v="58148.383999999998"/>
    <n v="14819.43"/>
    <n v="36491.803999999996"/>
    <n v="176.255"/>
    <n v="1823.2139999999999"/>
    <n v="3489.91"/>
    <n v="18298.212"/>
    <n v="18760.237000000001"/>
    <n v="5133.7049999999999"/>
    <n v="260.92099999999999"/>
    <n v="15194.644"/>
    <n v="3215.732"/>
    <m/>
    <m/>
    <m/>
    <m/>
    <m/>
    <m/>
    <m/>
    <m/>
    <m/>
    <m/>
    <m/>
    <m/>
    <m/>
    <m/>
    <m/>
    <m/>
    <m/>
    <m/>
  </r>
  <r>
    <x v="34"/>
    <n v="4784011.517"/>
    <n v="121189.269"/>
    <n v="766833.41099999996"/>
    <n v="161523.353"/>
    <n v="7447.8440000000001"/>
    <n v="2644.4949999999999"/>
    <n v="15948.501"/>
    <n v="51094.87"/>
    <n v="40296.230000000003"/>
    <n v="1058171.973"/>
    <n v="16477.488000000001"/>
    <n v="89213.707999999999"/>
    <n v="88416.528999999995"/>
    <n v="641.84500000000003"/>
    <n v="52827.046999999999"/>
    <n v="451.471"/>
    <n v="218.17599999999999"/>
    <n v="59512.618999999999"/>
    <n v="15192.3"/>
    <n v="37241.53"/>
    <n v="182.84800000000001"/>
    <n v="1871.0889999999999"/>
    <n v="3586.3150000000001"/>
    <n v="18590.142"/>
    <n v="19036.463"/>
    <n v="5207.835"/>
    <n v="271.91399999999999"/>
    <n v="15423.156000000001"/>
    <n v="3243.0340000000001"/>
    <m/>
    <m/>
    <m/>
    <m/>
    <m/>
    <m/>
    <m/>
    <m/>
    <m/>
    <m/>
    <m/>
    <m/>
    <m/>
    <m/>
    <m/>
    <m/>
    <m/>
    <m/>
  </r>
  <r>
    <x v="35"/>
    <n v="4870921.6660000002"/>
    <n v="121883.48299999999"/>
    <n v="784360.01199999999"/>
    <n v="164982.45199999999"/>
    <n v="7714.8940000000002"/>
    <n v="2705.5369999999998"/>
    <n v="16176.281999999999"/>
    <n v="52026.900999999998"/>
    <n v="40804.406000000003"/>
    <n v="1075589.3629999999"/>
    <n v="16858.314999999999"/>
    <n v="92191.505000000005"/>
    <n v="90764.18"/>
    <n v="657.06100000000004"/>
    <n v="54275.836000000003"/>
    <n v="464.26400000000001"/>
    <n v="224.44"/>
    <n v="60896.732000000004"/>
    <n v="15598.924000000001"/>
    <n v="37977.087"/>
    <n v="189.54"/>
    <n v="1921.8889999999999"/>
    <n v="3687.8890000000001"/>
    <n v="18877.225999999999"/>
    <n v="19303.401999999998"/>
    <n v="5287.0230000000001"/>
    <n v="283.49"/>
    <n v="15663.672"/>
    <n v="3268.2339999999999"/>
    <m/>
    <m/>
    <m/>
    <m/>
    <m/>
    <m/>
    <m/>
    <m/>
    <m/>
    <m/>
    <m/>
    <m/>
    <m/>
    <m/>
    <m/>
    <m/>
    <m/>
    <m/>
  </r>
  <r>
    <x v="36"/>
    <n v="4960568"/>
    <n v="122509.11900000001"/>
    <n v="801975.25"/>
    <n v="168374.28700000001"/>
    <n v="7960.9520000000002"/>
    <n v="2762.442"/>
    <n v="16408.861000000001"/>
    <n v="52980.105000000003"/>
    <n v="41265.123"/>
    <n v="1095014.1059999999"/>
    <n v="17239.677"/>
    <n v="95215.375"/>
    <n v="93187.592999999993"/>
    <n v="671.74699999999996"/>
    <n v="55755.345999999998"/>
    <n v="478.68299999999999"/>
    <n v="230.917"/>
    <n v="62293.858999999997"/>
    <n v="16043.736000000001"/>
    <n v="38698.483999999997"/>
    <n v="196.262"/>
    <n v="1976.3130000000001"/>
    <n v="3794.2040000000002"/>
    <n v="19156.791000000001"/>
    <n v="19560.164000000001"/>
    <n v="5373.4449999999997"/>
    <n v="295.59699999999998"/>
    <n v="15917.58"/>
    <n v="3290.3040000000001"/>
    <m/>
    <m/>
    <m/>
    <m/>
    <m/>
    <m/>
    <m/>
    <m/>
    <m/>
    <m/>
    <m/>
    <m/>
    <m/>
    <m/>
    <m/>
    <m/>
    <m/>
    <m/>
  </r>
  <r>
    <x v="37"/>
    <n v="5052521.9979999997"/>
    <n v="123072.72"/>
    <n v="819682.09499999997"/>
    <n v="171702.75599999999"/>
    <n v="8198.0820000000003"/>
    <n v="2816.9740000000002"/>
    <n v="16643.955999999998"/>
    <n v="53945.872000000003"/>
    <n v="41686.565999999999"/>
    <n v="1116095.4750000001"/>
    <n v="17623.697"/>
    <n v="98285.762000000002"/>
    <n v="95671.159"/>
    <n v="686.47500000000002"/>
    <n v="57263.834999999999"/>
    <n v="494.31299999999999"/>
    <n v="237.565"/>
    <n v="63701.974000000002"/>
    <n v="16522.004000000001"/>
    <n v="39404.35"/>
    <n v="203.024"/>
    <n v="2033.3510000000001"/>
    <n v="3905.53"/>
    <n v="19431.991999999998"/>
    <n v="19806.741999999998"/>
    <n v="5464.7049999999999"/>
    <n v="308.18099999999998"/>
    <n v="16183.159"/>
    <n v="3310.7510000000002"/>
    <m/>
    <m/>
    <m/>
    <m/>
    <m/>
    <m/>
    <m/>
    <m/>
    <m/>
    <m/>
    <m/>
    <m/>
    <m/>
    <m/>
    <m/>
    <m/>
    <m/>
    <m/>
  </r>
  <r>
    <x v="38"/>
    <n v="5145425.9939999999"/>
    <n v="123584.522"/>
    <n v="837468.93799999997"/>
    <n v="174975.95300000001"/>
    <n v="8435.9089999999997"/>
    <n v="2873.279"/>
    <n v="16878.186000000002"/>
    <n v="54891.519999999997"/>
    <n v="42086.667999999998"/>
    <n v="1137724.2339999999"/>
    <n v="18020.755000000001"/>
    <n v="101389.603"/>
    <n v="98186.35"/>
    <n v="701.81200000000001"/>
    <n v="58794.999000000003"/>
    <n v="509.53199999999998"/>
    <n v="244.405"/>
    <n v="65120.432000000001"/>
    <n v="17022.47"/>
    <n v="40085.652999999998"/>
    <n v="209.78700000000001"/>
    <n v="2089.7089999999998"/>
    <n v="4020.817"/>
    <n v="19708.315999999999"/>
    <n v="20042.355"/>
    <n v="5557.38"/>
    <n v="320.774"/>
    <n v="16452.258000000002"/>
    <n v="3332.7869999999998"/>
    <m/>
    <m/>
    <m/>
    <m/>
    <m/>
    <m/>
    <m/>
    <m/>
    <m/>
    <m/>
    <m/>
    <m/>
    <m/>
    <m/>
    <m/>
    <m/>
    <m/>
    <m/>
  </r>
  <r>
    <x v="39"/>
    <n v="5237441.4340000004"/>
    <n v="124058.51700000001"/>
    <n v="855334.67500000005"/>
    <n v="178209.147"/>
    <n v="8691.3310000000001"/>
    <n v="2937.277"/>
    <n v="17106.752"/>
    <n v="55772.169000000002"/>
    <n v="42491.199999999997"/>
    <n v="1158357.3929999999"/>
    <n v="18445.021000000001"/>
    <n v="104512.874"/>
    <n v="100695.496"/>
    <n v="718.73599999999999"/>
    <n v="60340.767999999996"/>
    <n v="522.173"/>
    <n v="251.45599999999999"/>
    <n v="66550.231"/>
    <n v="17528.960999999999"/>
    <n v="40731.438999999998"/>
    <n v="216.50200000000001"/>
    <n v="2141.0050000000001"/>
    <n v="4138.8450000000003"/>
    <n v="19993.757000000001"/>
    <n v="20266.423999999999"/>
    <n v="5646.2759999999998"/>
    <n v="332.78300000000002"/>
    <n v="16713.989000000001"/>
    <n v="3360.9560000000001"/>
    <m/>
    <m/>
    <m/>
    <m/>
    <m/>
    <m/>
    <m/>
    <m/>
    <m/>
    <m/>
    <m/>
    <m/>
    <m/>
    <m/>
    <m/>
    <m/>
    <m/>
    <m/>
  </r>
  <r>
    <x v="40"/>
    <n v="5327231.0410000104"/>
    <n v="124505.243"/>
    <n v="873277.799"/>
    <n v="181413.39799999999"/>
    <n v="8975.5969999999998"/>
    <n v="3012.9679999999998"/>
    <n v="17325.769"/>
    <n v="56558.196000000004"/>
    <n v="42918.415999999997"/>
    <n v="1176883.6810000001"/>
    <n v="18905.48"/>
    <n v="107647.91800000001"/>
    <n v="103171.95699999999"/>
    <n v="737.81399999999996"/>
    <n v="61895.169000000002"/>
    <n v="530.80100000000004"/>
    <n v="258.714"/>
    <n v="67988.854999999996"/>
    <n v="18029.824000000001"/>
    <n v="41335.188000000002"/>
    <n v="223.15899999999999"/>
    <n v="2184.1390000000001"/>
    <n v="4258.4709999999995"/>
    <n v="20293.057000000001"/>
    <n v="20478.516"/>
    <n v="5727.942"/>
    <n v="343.81599999999997"/>
    <n v="16960.599999999999"/>
    <n v="3398.1750000000002"/>
    <m/>
    <m/>
    <m/>
    <m/>
    <m/>
    <m/>
    <m/>
    <m/>
    <m/>
    <m/>
    <m/>
    <m/>
    <m/>
    <m/>
    <m/>
    <m/>
    <m/>
    <m/>
  </r>
  <r>
    <x v="41"/>
    <n v="5414289.3830000004"/>
    <n v="124929.764"/>
    <n v="891273.20200000005"/>
    <n v="184591.897"/>
    <n v="9289.2980000000007"/>
    <n v="3101.1439999999998"/>
    <n v="17535.732"/>
    <n v="57232.470999999998"/>
    <n v="43373.148000000001"/>
    <n v="1192897.277"/>
    <n v="19405.506000000001"/>
    <n v="110778.655"/>
    <n v="105599.125"/>
    <n v="759.52599999999995"/>
    <n v="63454.785000000003"/>
    <n v="534.63699999999994"/>
    <n v="266.20800000000003"/>
    <n v="69436.956000000006"/>
    <n v="18519.940999999999"/>
    <n v="41890.192000000003"/>
    <n v="229.74299999999999"/>
    <n v="2217.9180000000001"/>
    <n v="4379.2340000000004"/>
    <n v="20609.151000000002"/>
    <n v="20679.072"/>
    <n v="5800.04"/>
    <n v="353.62299999999999"/>
    <n v="17189.235000000001"/>
    <n v="3446.1709999999998"/>
    <m/>
    <m/>
    <m/>
    <m/>
    <m/>
    <m/>
    <m/>
    <m/>
    <m/>
    <m/>
    <m/>
    <m/>
    <m/>
    <m/>
    <m/>
    <m/>
    <m/>
    <m/>
  </r>
  <r>
    <x v="42"/>
    <n v="5498919.8930000002"/>
    <n v="125331.3"/>
    <n v="909307.01800000004"/>
    <n v="187739.78599999999"/>
    <n v="9623.8989999999994"/>
    <n v="3199.6419999999998"/>
    <n v="17736.827000000001"/>
    <n v="57811.025000000001"/>
    <n v="43848.222999999998"/>
    <n v="1206711.243"/>
    <n v="19938.322"/>
    <n v="113911.126"/>
    <n v="107983.708"/>
    <n v="783.20399999999995"/>
    <n v="65020.124000000003"/>
    <n v="534.52499999999998"/>
    <n v="273.88799999999998"/>
    <n v="70883.487999999998"/>
    <n v="19002.66"/>
    <n v="42401.686000000002"/>
    <n v="236.27099999999999"/>
    <n v="2243.4949999999999"/>
    <n v="4500.3459999999995"/>
    <n v="20937.406999999999"/>
    <n v="20868.148000000001"/>
    <n v="5864.7449999999999"/>
    <n v="362.30799999999999"/>
    <n v="17402.179"/>
    <n v="3503.194"/>
    <m/>
    <m/>
    <m/>
    <m/>
    <m/>
    <m/>
    <m/>
    <m/>
    <m/>
    <m/>
    <m/>
    <m/>
    <m/>
    <m/>
    <m/>
    <m/>
    <m/>
    <m/>
  </r>
  <r>
    <x v="43"/>
    <n v="5581597.5980000002"/>
    <n v="125707.40700000001"/>
    <n v="927403.86600000004"/>
    <n v="190851.18400000001"/>
    <n v="9970.7270000000008"/>
    <n v="3305.8009999999999"/>
    <n v="17924.827000000001"/>
    <n v="58337.773000000001"/>
    <n v="44335.036999999997"/>
    <n v="1218817.0589999999"/>
    <n v="20489.973000000002"/>
    <n v="117086.68"/>
    <n v="110350.641"/>
    <n v="806.86699999999996"/>
    <n v="66593.903999999995"/>
    <n v="532.59"/>
    <n v="281.68400000000003"/>
    <n v="72300.308000000005"/>
    <n v="19484.901000000002"/>
    <n v="42889.991999999998"/>
    <n v="242.596"/>
    <n v="2263.1959999999999"/>
    <n v="4619.9459999999999"/>
    <n v="21265.831999999999"/>
    <n v="21044.7"/>
    <n v="5928.3360000000002"/>
    <n v="370.19499999999999"/>
    <n v="17603.210999999999"/>
    <n v="3564.473"/>
    <m/>
    <m/>
    <m/>
    <m/>
    <m/>
    <m/>
    <m/>
    <m/>
    <m/>
    <m/>
    <m/>
    <m/>
    <m/>
    <m/>
    <m/>
    <m/>
    <m/>
    <m/>
  </r>
  <r>
    <x v="44"/>
    <n v="5663150.4280000003"/>
    <n v="126053.12699999999"/>
    <n v="945601.82799999998"/>
    <n v="193917.45800000001"/>
    <n v="10317.901"/>
    <n v="3415.701"/>
    <n v="18094.473999999998"/>
    <n v="58875.275000000001"/>
    <n v="44820.07"/>
    <n v="1230020.0260000001"/>
    <n v="21040.899000000001"/>
    <n v="120362.764"/>
    <n v="112737.68399999999"/>
    <n v="827.82799999999997"/>
    <n v="68180.846000000005"/>
    <n v="531.90499999999997"/>
    <n v="289.452"/>
    <n v="73651.22"/>
    <n v="19977.508000000002"/>
    <n v="43383.421000000002"/>
    <n v="248.58199999999999"/>
    <n v="2280.4749999999999"/>
    <n v="4735.8370000000004"/>
    <n v="21577.978999999999"/>
    <n v="21207.423999999999"/>
    <n v="5999.6189999999997"/>
    <n v="377.80500000000001"/>
    <n v="17798.526000000002"/>
    <n v="3623.2719999999999"/>
    <m/>
    <m/>
    <m/>
    <m/>
    <m/>
    <m/>
    <m/>
    <m/>
    <m/>
    <m/>
    <m/>
    <m/>
    <m/>
    <m/>
    <m/>
    <m/>
    <m/>
    <m/>
  </r>
  <r>
    <x v="45"/>
    <n v="5744212.9299999997"/>
    <n v="126365.486"/>
    <n v="963922.58600000001"/>
    <n v="196934.25700000001"/>
    <n v="10656.145"/>
    <n v="3525.9639999999999"/>
    <n v="18242.917000000001"/>
    <n v="59467.271999999997"/>
    <n v="45292.521000000001"/>
    <n v="1240920.5390000001"/>
    <n v="21576.074000000001"/>
    <n v="123776.83500000001"/>
    <n v="115169.933"/>
    <n v="844.33299999999997"/>
    <n v="69784.087"/>
    <n v="534.62900000000002"/>
    <n v="297.11200000000002"/>
    <n v="74910.462"/>
    <n v="20487.603999999999"/>
    <n v="43901.597999999998"/>
    <n v="254.14400000000001"/>
    <n v="2298.0169999999998"/>
    <n v="4846.4769999999999"/>
    <n v="21862.3"/>
    <n v="21356.025000000001"/>
    <n v="6084.2340000000004"/>
    <n v="385.517"/>
    <n v="17993.082999999999"/>
    <n v="3674.94"/>
    <m/>
    <m/>
    <m/>
    <m/>
    <m/>
    <m/>
    <m/>
    <m/>
    <m/>
    <m/>
    <m/>
    <m/>
    <m/>
    <m/>
    <m/>
    <m/>
    <m/>
    <m/>
  </r>
  <r>
    <x v="46"/>
    <n v="5824891.9310000101"/>
    <n v="126644.099"/>
    <n v="982365.24800000002"/>
    <n v="199901.231"/>
    <n v="10982.919"/>
    <n v="3638.1770000000001"/>
    <n v="18367.29"/>
    <n v="60130.19"/>
    <n v="45751.023000000001"/>
    <n v="1251636.1780000001"/>
    <n v="22090.351999999999"/>
    <n v="127349.29300000001"/>
    <n v="117649.927"/>
    <n v="855.35799999999995"/>
    <n v="71401.743000000002"/>
    <n v="541.471"/>
    <n v="304.62"/>
    <n v="76068.739000000001"/>
    <n v="21017.618999999999"/>
    <n v="44452.203000000001"/>
    <n v="259.178"/>
    <n v="2316.5709999999999"/>
    <n v="4951.1890000000003"/>
    <n v="22113.428"/>
    <n v="21488.993999999999"/>
    <n v="6185.5839999999998"/>
    <n v="393.37599999999998"/>
    <n v="18189.274000000001"/>
    <n v="3717.3519999999999"/>
    <m/>
    <m/>
    <m/>
    <m/>
    <m/>
    <m/>
    <m/>
    <m/>
    <m/>
    <m/>
    <m/>
    <m/>
    <m/>
    <m/>
    <m/>
    <m/>
    <m/>
    <m/>
  </r>
  <r>
    <x v="47"/>
    <n v="5905045.6469999999"/>
    <n v="126892.745"/>
    <n v="1000900.028"/>
    <n v="202826.44399999999"/>
    <n v="11298.593999999999"/>
    <n v="3752.1309999999999"/>
    <n v="18470.897000000001"/>
    <n v="60846.588000000003"/>
    <n v="46196.055999999997"/>
    <n v="1261996.017"/>
    <n v="22584.772000000001"/>
    <n v="131057.432"/>
    <n v="120160.571"/>
    <n v="861.87"/>
    <n v="73030.879000000001"/>
    <n v="551.71299999999997"/>
    <n v="311.96199999999999"/>
    <n v="77133.212"/>
    <n v="21562.79"/>
    <n v="45027.222999999998"/>
    <n v="263.83600000000001"/>
    <n v="2335.7440000000001"/>
    <n v="5050.308"/>
    <n v="22335.262999999999"/>
    <n v="21608.309000000001"/>
    <n v="6299.9120000000003"/>
    <n v="401.35300000000001"/>
    <n v="18387.205000000002"/>
    <n v="3752.355"/>
    <m/>
    <m/>
    <m/>
    <m/>
    <m/>
    <m/>
    <m/>
    <m/>
    <m/>
    <m/>
    <m/>
    <m/>
    <m/>
    <m/>
    <m/>
    <m/>
    <m/>
    <m/>
  </r>
  <r>
    <x v="48"/>
    <n v="5984794.0750000002"/>
    <n v="127117.436"/>
    <n v="1019483.586"/>
    <n v="205724.59700000001"/>
    <n v="11600.51"/>
    <n v="3860.721"/>
    <n v="18564.595000000001"/>
    <n v="61585.103000000003"/>
    <n v="46620.697999999997"/>
    <n v="1271982.3489999999"/>
    <n v="23057.875"/>
    <n v="134843.23300000001"/>
    <n v="122682.818"/>
    <n v="866.52300000000002"/>
    <n v="74672.009000000005"/>
    <n v="564.37800000000004"/>
    <n v="319.13499999999999"/>
    <n v="78115.712"/>
    <n v="22114.647000000001"/>
    <n v="45611.22"/>
    <n v="268.44499999999999"/>
    <n v="2355.6669999999999"/>
    <n v="5144.6009999999997"/>
    <n v="22536.754000000001"/>
    <n v="21721.512999999999"/>
    <n v="6416.9960000000001"/>
    <n v="409.62"/>
    <n v="18587.026999999998"/>
    <n v="3783.9760000000001"/>
    <m/>
    <m/>
    <m/>
    <m/>
    <m/>
    <m/>
    <m/>
    <m/>
    <m/>
    <m/>
    <m/>
    <m/>
    <m/>
    <m/>
    <m/>
    <m/>
    <m/>
    <m/>
  </r>
  <r>
    <x v="49"/>
    <n v="6064239.0330000101"/>
    <n v="127326.06299999999"/>
    <n v="1038058.154"/>
    <n v="208615.171"/>
    <n v="11886.464"/>
    <n v="3954.741"/>
    <n v="18663.293000000001"/>
    <n v="62298.569000000003"/>
    <n v="47016.951999999997"/>
    <n v="1281514.8330000001"/>
    <n v="23509.971000000001"/>
    <n v="138624.625"/>
    <n v="125189.655"/>
    <n v="873.13800000000003"/>
    <n v="76325.926999999996"/>
    <n v="577.88599999999997"/>
    <n v="326.214"/>
    <n v="79035.870999999999"/>
    <n v="22661.293000000001"/>
    <n v="46181.074999999997"/>
    <n v="273.52199999999999"/>
    <n v="2376.2280000000001"/>
    <n v="5235.3389999999999"/>
    <n v="22731.47"/>
    <n v="21838.634999999998"/>
    <n v="6522.4610000000002"/>
    <n v="418.38799999999998"/>
    <n v="18788.187000000002"/>
    <n v="3818.1280000000002"/>
    <m/>
    <m/>
    <m/>
    <m/>
    <m/>
    <m/>
    <m/>
    <m/>
    <m/>
    <m/>
    <m/>
    <m/>
    <m/>
    <m/>
    <m/>
    <m/>
    <m/>
    <m/>
  </r>
  <r>
    <x v="50"/>
    <n v="6143493.8059999999"/>
    <n v="127524.16800000001"/>
    <n v="1056575.548"/>
    <n v="211513.82199999999"/>
    <n v="12155.241"/>
    <n v="4028.8719999999998"/>
    <n v="18777.606"/>
    <n v="62952.639000000003"/>
    <n v="47379.237000000001"/>
    <n v="1290550.767"/>
    <n v="23941.098999999998"/>
    <n v="142343.58300000001"/>
    <n v="127657.86199999999"/>
    <n v="884.36599999999999"/>
    <n v="77991.756999999998"/>
    <n v="591.01400000000001"/>
    <n v="333.166"/>
    <n v="79910.410999999993"/>
    <n v="23194.252"/>
    <n v="46719.697999999997"/>
    <n v="279.39600000000002"/>
    <n v="2397.4169999999999"/>
    <n v="5323.701"/>
    <n v="22929.078000000001"/>
    <n v="21966.527999999998"/>
    <n v="6606.3280000000004"/>
    <n v="427.77199999999999"/>
    <n v="18991.434000000001"/>
    <n v="3858.9920000000002"/>
    <m/>
    <m/>
    <m/>
    <m/>
    <m/>
    <m/>
    <m/>
    <m/>
    <m/>
    <m/>
    <m/>
    <m/>
    <m/>
    <m/>
    <m/>
    <m/>
    <m/>
    <m/>
  </r>
  <r>
    <x v="51"/>
    <n v="6222626.5310000004"/>
    <n v="127713.82399999999"/>
    <n v="1075000.094"/>
    <n v="214427.41899999999"/>
    <n v="12405.411"/>
    <n v="4077.15"/>
    <n v="18911.726999999999"/>
    <n v="63539.19"/>
    <n v="47706.226000000002"/>
    <n v="1299129.747"/>
    <n v="24347.113000000001"/>
    <n v="145978.408"/>
    <n v="130088.709"/>
    <n v="901.21400000000006"/>
    <n v="79672.869000000006"/>
    <n v="603.64300000000003"/>
    <n v="340.03699999999998"/>
    <n v="80742.5"/>
    <n v="23709.115000000002"/>
    <n v="47225.118999999999"/>
    <n v="286.30900000000003"/>
    <n v="2419.5940000000001"/>
    <n v="5409.5839999999998"/>
    <n v="23132.982"/>
    <n v="22108.715"/>
    <n v="6664.7749999999996"/>
    <n v="437.928"/>
    <n v="19194.675999999999"/>
    <n v="3907.9409999999998"/>
    <m/>
    <m/>
    <m/>
    <m/>
    <m/>
    <m/>
    <m/>
    <m/>
    <m/>
    <m/>
    <m/>
    <m/>
    <m/>
    <m/>
    <m/>
    <m/>
    <m/>
    <m/>
  </r>
  <r>
    <x v="52"/>
    <n v="6301773.17199999"/>
    <n v="127893.075"/>
    <n v="1093317.1869999999"/>
    <n v="217357.79"/>
    <n v="12637.718999999999"/>
    <n v="4104.4070000000002"/>
    <n v="19062.475999999999"/>
    <n v="64069.093000000001"/>
    <n v="47999.550999999999"/>
    <n v="1307352.2560000001"/>
    <n v="24725.625"/>
    <n v="149549.69500000001"/>
    <n v="132478.07699999999"/>
    <n v="922.69899999999996"/>
    <n v="81365.259999999995"/>
    <n v="616.02499999999998"/>
    <n v="346.77699999999999"/>
    <n v="81534.406000000003"/>
    <n v="24208.391"/>
    <n v="47702.163"/>
    <n v="294.185"/>
    <n v="2443.261"/>
    <n v="5493.2470000000003"/>
    <n v="23339.453000000001"/>
    <n v="22262.296999999999"/>
    <n v="6701.7709999999997"/>
    <n v="448.81299999999999"/>
    <n v="19401.366000000002"/>
    <n v="3963.2020000000002"/>
    <m/>
    <m/>
    <m/>
    <m/>
    <m/>
    <m/>
    <m/>
    <m/>
    <m/>
    <m/>
    <m/>
    <m/>
    <m/>
    <m/>
    <m/>
    <m/>
    <m/>
    <m/>
  </r>
  <r>
    <x v="53"/>
    <n v="6381185.1409999998"/>
    <n v="128058.368"/>
    <n v="1111523.1459999999"/>
    <n v="220309.473"/>
    <n v="12856.171"/>
    <n v="4129.2269999999999"/>
    <n v="19224.036"/>
    <n v="64549.866999999998"/>
    <n v="48260.900999999998"/>
    <n v="1315303.5220000001"/>
    <n v="25080.880000000001"/>
    <n v="153093.37100000001"/>
    <n v="134791.598"/>
    <n v="947.11"/>
    <n v="83051.97"/>
    <n v="627.84"/>
    <n v="353.29500000000002"/>
    <n v="82301.649999999994"/>
    <n v="24698.821"/>
    <n v="48148.906999999999"/>
    <n v="302.68099999999998"/>
    <n v="2468.7649999999999"/>
    <n v="5576.64"/>
    <n v="23542.434000000001"/>
    <n v="22419.785"/>
    <n v="6724.6869999999999"/>
    <n v="460.15699999999998"/>
    <n v="19624.163"/>
    <n v="4022.0740000000001"/>
    <m/>
    <m/>
    <m/>
    <m/>
    <m/>
    <m/>
    <m/>
    <m/>
    <m/>
    <m/>
    <m/>
    <m/>
    <m/>
    <m/>
    <m/>
    <m/>
    <m/>
    <m/>
  </r>
  <r>
    <x v="54"/>
    <n v="6461159.3909999998"/>
    <n v="128204.183"/>
    <n v="1129623.466"/>
    <n v="223285.666"/>
    <n v="13066.475"/>
    <n v="4177.2020000000002"/>
    <n v="19387.152999999998"/>
    <n v="64995.303"/>
    <n v="48493.434000000001"/>
    <n v="1323084.639"/>
    <n v="25419.337"/>
    <n v="156664.698"/>
    <n v="136986.429"/>
    <n v="971.88900000000001"/>
    <n v="84710.543999999994"/>
    <n v="638.80899999999997"/>
    <n v="359.43400000000003"/>
    <n v="83062.819000000003"/>
    <n v="25190.647000000001"/>
    <n v="48564.489000000001"/>
    <n v="311.26499999999999"/>
    <n v="2496.3939999999998"/>
    <n v="5662.1989999999996"/>
    <n v="23732.74"/>
    <n v="22570.228999999999"/>
    <n v="6744.5630000000001"/>
    <n v="471.6"/>
    <n v="19879.653999999999"/>
    <n v="4080.4209999999998"/>
    <m/>
    <m/>
    <m/>
    <m/>
    <m/>
    <m/>
    <m/>
    <m/>
    <m/>
    <m/>
    <m/>
    <m/>
    <m/>
    <m/>
    <m/>
    <m/>
    <m/>
    <m/>
  </r>
  <r>
    <x v="55"/>
    <n v="6541906.9560000002"/>
    <n v="128326.11500000001"/>
    <n v="1147609.9240000001"/>
    <n v="226289.46799999999"/>
    <n v="13273.355"/>
    <n v="4265.6930000000002"/>
    <n v="19544.988000000001"/>
    <n v="65416.188999999998"/>
    <n v="48701.069000000003"/>
    <n v="1330776.3799999999"/>
    <n v="25744.5"/>
    <n v="160304.00700000001"/>
    <n v="139035.505"/>
    <n v="995.13"/>
    <n v="86326.251000000004"/>
    <n v="648.74400000000003"/>
    <n v="365.11200000000002"/>
    <n v="83832.661999999997"/>
    <n v="25690.615000000002"/>
    <n v="48949.930999999997"/>
    <n v="319.60399999999998"/>
    <n v="2526.4290000000001"/>
    <n v="5751.6750000000002"/>
    <n v="23904.167000000001"/>
    <n v="22705.719000000001"/>
    <n v="6769.5789999999997"/>
    <n v="482.863"/>
    <n v="20178.543000000001"/>
    <n v="4135.3530000000001"/>
    <m/>
    <m/>
    <m/>
    <m/>
    <m/>
    <m/>
    <m/>
    <m/>
    <m/>
    <m/>
    <m/>
    <m/>
    <m/>
    <m/>
    <m/>
    <m/>
    <m/>
    <m/>
  </r>
  <r>
    <x v="56"/>
    <n v="6623517.9170000004"/>
    <n v="128422.74"/>
    <n v="1165486.291"/>
    <n v="229318.26199999999"/>
    <n v="13477.705"/>
    <n v="4402.3239999999996"/>
    <n v="19695.976999999999"/>
    <n v="65812.539999999994"/>
    <n v="48880.449000000001"/>
    <n v="1338408.6440000001"/>
    <n v="26066.687000000002"/>
    <n v="164022.62599999999"/>
    <n v="140921.15400000001"/>
    <n v="1016.437"/>
    <n v="87888.675000000003"/>
    <n v="657.404"/>
    <n v="370.262"/>
    <n v="84617.544999999998"/>
    <n v="26201.954000000002"/>
    <n v="49301.048999999999"/>
    <n v="327.48899999999998"/>
    <n v="2558.8539999999998"/>
    <n v="5846.0749999999998"/>
    <n v="24054.866000000002"/>
    <n v="22823.846000000001"/>
    <n v="6802.0829999999996"/>
    <n v="493.80399999999997"/>
    <n v="20526.3"/>
    <n v="4185.8819999999996"/>
    <m/>
    <m/>
    <m/>
    <m/>
    <m/>
    <m/>
    <m/>
    <m/>
    <m/>
    <m/>
    <m/>
    <m/>
    <m/>
    <m/>
    <m/>
    <m/>
    <m/>
    <m/>
  </r>
  <r>
    <x v="57"/>
    <n v="6705946.6430000002"/>
    <n v="128494.05"/>
    <n v="1183209.4709999999"/>
    <n v="232374.239"/>
    <n v="13679.953"/>
    <n v="4578.6289999999999"/>
    <n v="19842.044000000002"/>
    <n v="66182.063999999998"/>
    <n v="49034.813000000002"/>
    <n v="1345993.8910000001"/>
    <n v="26382.585999999999"/>
    <n v="167808.106"/>
    <n v="142660.38099999999"/>
    <n v="1036.3879999999999"/>
    <n v="89405.482000000004"/>
    <n v="664.87300000000005"/>
    <n v="374.96699999999998"/>
    <n v="85419.588000000003"/>
    <n v="26720.366999999998"/>
    <n v="49621.478999999999"/>
    <n v="335.17200000000003"/>
    <n v="2593.819"/>
    <n v="5944.95"/>
    <n v="24188.33"/>
    <n v="22927.222000000002"/>
    <n v="6840.0169999999998"/>
    <n v="504.50400000000002"/>
    <n v="20916.339"/>
    <n v="4233.0460000000003"/>
    <m/>
    <m/>
    <m/>
    <m/>
    <m/>
    <m/>
    <m/>
    <m/>
    <m/>
    <m/>
    <m/>
    <m/>
    <m/>
    <m/>
    <m/>
    <m/>
    <m/>
    <m/>
  </r>
  <r>
    <x v="58"/>
    <n v="6789088.6720000003"/>
    <n v="128538.644"/>
    <n v="1200669.7620000001"/>
    <n v="235469.755"/>
    <n v="13883.834999999999"/>
    <n v="4775.8100000000004"/>
    <n v="19983.984"/>
    <n v="66530.98"/>
    <n v="49182.457999999999"/>
    <n v="1353569.48"/>
    <n v="26666.580999999998"/>
    <n v="171648.984"/>
    <n v="144304.16399999999"/>
    <n v="1055.4280000000001"/>
    <n v="90901.967000000004"/>
    <n v="671.61099999999999"/>
    <n v="379.41800000000001"/>
    <n v="86243.423999999999"/>
    <n v="27236.003000000001"/>
    <n v="49929.642"/>
    <n v="343.44799999999998"/>
    <n v="2631.8989999999999"/>
    <n v="6046.63"/>
    <n v="24310.143"/>
    <n v="23019.042000000001"/>
    <n v="6881.8609999999999"/>
    <n v="515.23199999999997"/>
    <n v="21332.293000000001"/>
    <n v="4278.1559999999999"/>
    <m/>
    <m/>
    <m/>
    <m/>
    <m/>
    <m/>
    <m/>
    <m/>
    <m/>
    <m/>
    <m/>
    <m/>
    <m/>
    <m/>
    <m/>
    <m/>
    <m/>
    <m/>
  </r>
  <r>
    <x v="59"/>
    <n v="6872766.9879999999"/>
    <n v="128555.196"/>
    <n v="1217726.2169999999"/>
    <n v="238620.554"/>
    <n v="14093.605"/>
    <n v="4966.6139999999996"/>
    <n v="20123.508000000002"/>
    <n v="66866.834000000003"/>
    <n v="49347.45"/>
    <n v="1361169.41"/>
    <n v="26883.530999999999"/>
    <n v="175525.61"/>
    <n v="145924.79500000001"/>
    <n v="1074.2860000000001"/>
    <n v="92414.160999999993"/>
    <n v="678.32899999999995"/>
    <n v="383.90199999999999"/>
    <n v="87092.25"/>
    <n v="27735.038"/>
    <n v="50250.366000000002"/>
    <n v="353.39100000000002"/>
    <n v="2673.7939999999999"/>
    <n v="6148.6210000000001"/>
    <n v="24428.34"/>
    <n v="23104.542000000001"/>
    <n v="6924.6419999999998"/>
    <n v="526.40099999999995"/>
    <n v="21750.851999999999"/>
    <n v="4323.3379999999997"/>
    <m/>
    <m/>
    <m/>
    <m/>
    <m/>
    <m/>
    <m/>
    <m/>
    <m/>
    <m/>
    <m/>
    <m/>
    <m/>
    <m/>
    <m/>
    <m/>
    <m/>
    <m/>
  </r>
  <r>
    <x v="60"/>
    <n v="6956823.5880000005"/>
    <n v="128542.349"/>
    <n v="1234281.1629999999"/>
    <n v="241834.226"/>
    <n v="14312.205"/>
    <n v="5131.17"/>
    <n v="20261.738000000001"/>
    <n v="67195.032000000007"/>
    <n v="49545.637999999999"/>
    <n v="1368810.6040000001"/>
    <n v="27013.206999999999"/>
    <n v="179424.64300000001"/>
    <n v="147575.43299999999"/>
    <n v="1093.5170000000001"/>
    <n v="93966.784"/>
    <n v="685.50199999999995"/>
    <n v="388.63400000000001"/>
    <n v="87967.654999999999"/>
    <n v="28208.027999999998"/>
    <n v="50600.826999999997"/>
    <n v="365.73"/>
    <n v="2719.902"/>
    <n v="6249.1679999999997"/>
    <n v="24548.84"/>
    <n v="23187.556"/>
    <n v="6966.3239999999996"/>
    <n v="538.21500000000003"/>
    <n v="22154.687000000002"/>
    <n v="4370.0600000000004"/>
    <m/>
    <m/>
    <m/>
    <m/>
    <m/>
    <m/>
    <m/>
    <m/>
    <m/>
    <m/>
    <m/>
    <m/>
    <m/>
    <m/>
    <m/>
    <m/>
    <m/>
    <m/>
  </r>
  <r>
    <x v="61"/>
    <n v="7041194.1679999903"/>
    <n v="128498.966"/>
    <n v="1250287.939"/>
    <n v="245115.98800000001"/>
    <n v="14541.421"/>
    <n v="5263.64"/>
    <n v="20398.495999999999"/>
    <n v="67518.379000000001"/>
    <n v="49786.152999999998"/>
    <n v="1376497.6329999999"/>
    <n v="27041.22"/>
    <n v="183340.16800000001"/>
    <n v="149273.13399999999"/>
    <n v="1113.154"/>
    <n v="95570.048999999999"/>
    <n v="693.29700000000003"/>
    <n v="393.68700000000001"/>
    <n v="88871.384000000005"/>
    <n v="28650.962"/>
    <n v="50990.612000000001"/>
    <n v="380.49299999999999"/>
    <n v="2770.357"/>
    <n v="6347.5640000000003"/>
    <n v="24673.392"/>
    <n v="23268.76"/>
    <n v="7006.598"/>
    <n v="550.83299999999997"/>
    <n v="22538.002"/>
    <n v="4418.674"/>
    <m/>
    <m/>
    <m/>
    <m/>
    <m/>
    <m/>
    <m/>
    <m/>
    <m/>
    <m/>
    <m/>
    <m/>
    <m/>
    <m/>
    <m/>
    <m/>
    <m/>
    <m/>
  </r>
  <r>
    <x v="62"/>
    <n v="7125827.9570000004"/>
    <n v="128423.571"/>
    <n v="1265780.243"/>
    <n v="248451.71400000001"/>
    <n v="14780.454"/>
    <n v="5369.4690000000001"/>
    <n v="20532.598999999998"/>
    <n v="67835.968999999997"/>
    <n v="50060.639000000003"/>
    <n v="1384206.4080000001"/>
    <n v="26989.16"/>
    <n v="187280.125"/>
    <n v="151005.73300000001"/>
    <n v="1133.002"/>
    <n v="97212.638999999996"/>
    <n v="701.58199999999999"/>
    <n v="398.99700000000001"/>
    <n v="89801.926000000007"/>
    <n v="29068.188999999998"/>
    <n v="51413.703000000001"/>
    <n v="397.23099999999999"/>
    <n v="2824.6979999999999"/>
    <n v="6444.527"/>
    <n v="24800.637999999999"/>
    <n v="23346.898000000001"/>
    <n v="7046.8469999999998"/>
    <n v="564.03700000000003"/>
    <n v="22903.951000000001"/>
    <n v="4468.4620000000004"/>
    <m/>
    <m/>
    <m/>
    <m/>
    <m/>
    <m/>
    <m/>
    <m/>
    <m/>
    <m/>
    <m/>
    <m/>
    <m/>
    <m/>
    <m/>
    <m/>
    <m/>
    <m/>
  </r>
  <r>
    <x v="63"/>
    <n v="7210582.0410000002"/>
    <n v="128314.189"/>
    <n v="1280842.1189999999"/>
    <n v="251805.31400000001"/>
    <n v="15026.33"/>
    <n v="5453.732"/>
    <n v="20663.053"/>
    <n v="68144.519"/>
    <n v="50345.72"/>
    <n v="1391883.335"/>
    <n v="26916.794999999998"/>
    <n v="191260.799"/>
    <n v="152761.413"/>
    <n v="1153.288"/>
    <n v="98871.558000000005"/>
    <n v="710.23500000000001"/>
    <n v="404.41399999999999"/>
    <n v="90752.592999999993"/>
    <n v="29468.922999999999"/>
    <n v="51852.464"/>
    <n v="415.59199999999998"/>
    <n v="2881.7829999999999"/>
    <n v="6541.3019999999997"/>
    <n v="24929.5"/>
    <n v="23421.581999999999"/>
    <n v="7088.78"/>
    <n v="577.36800000000005"/>
    <n v="23254.912"/>
    <n v="4518.5190000000002"/>
    <m/>
    <m/>
    <m/>
    <m/>
    <m/>
    <m/>
    <m/>
    <m/>
    <m/>
    <m/>
    <m/>
    <m/>
    <m/>
    <m/>
    <m/>
    <m/>
    <m/>
    <m/>
  </r>
  <r>
    <x v="64"/>
    <n v="7295290.7589999996"/>
    <n v="128168.63"/>
    <n v="1295600.7679999999"/>
    <n v="255128.076"/>
    <n v="15274.505999999999"/>
    <n v="5525.6279999999997"/>
    <n v="20788.511999999999"/>
    <n v="68438.748000000007"/>
    <n v="50607.904000000002"/>
    <n v="1399453.966"/>
    <n v="26905.982"/>
    <n v="195305.01199999999"/>
    <n v="154517.38500000001"/>
    <n v="1174.3330000000001"/>
    <n v="100513.137"/>
    <n v="719.053"/>
    <n v="409.77800000000002"/>
    <n v="91713.85"/>
    <n v="29866.606"/>
    <n v="52280.815999999999"/>
    <n v="435.01799999999997"/>
    <n v="2940.1109999999999"/>
    <n v="6639.7629999999999"/>
    <n v="25057.793000000001"/>
    <n v="23491.975999999999"/>
    <n v="7134.6679999999997"/>
    <n v="590.21"/>
    <n v="23596.425999999999"/>
    <n v="4567.5219999999999"/>
    <m/>
    <m/>
    <m/>
    <m/>
    <m/>
    <m/>
    <m/>
    <m/>
    <m/>
    <m/>
    <m/>
    <m/>
    <m/>
    <m/>
    <m/>
    <m/>
    <m/>
    <m/>
  </r>
  <r>
    <x v="65"/>
    <n v="7379796.9670000002"/>
    <n v="127985.139"/>
    <n v="1310152.392"/>
    <n v="258383.25700000001"/>
    <n v="15521.434999999999"/>
    <n v="5592.143"/>
    <n v="20908.024000000001"/>
    <n v="68714.519"/>
    <n v="50823.087"/>
    <n v="1406847.868"/>
    <n v="27015.032999999999"/>
    <n v="199426.95300000001"/>
    <n v="156256.28700000001"/>
    <n v="1196.2940000000001"/>
    <n v="102113.20600000001"/>
    <n v="727.88499999999999"/>
    <n v="414.91399999999999"/>
    <n v="92677.081999999995"/>
    <n v="30270.965"/>
    <n v="52680.724000000002"/>
    <n v="454.91399999999999"/>
    <n v="2998.433"/>
    <n v="6741.16"/>
    <n v="25183.831999999999"/>
    <n v="23557.473000000002"/>
    <n v="7185.9920000000002"/>
    <n v="602.09299999999996"/>
    <n v="23932.499"/>
    <n v="4614.527"/>
    <m/>
    <m/>
    <m/>
    <m/>
    <m/>
    <m/>
    <m/>
    <m/>
    <m/>
    <m/>
    <m/>
    <m/>
    <m/>
    <m/>
    <m/>
    <m/>
    <m/>
    <m/>
  </r>
  <r>
    <x v="66"/>
    <n v="7464021.9340000004"/>
    <n v="127763.26700000001"/>
    <n v="1324517.25"/>
    <n v="261556.386"/>
    <n v="15766.29"/>
    <n v="5653.625"/>
    <n v="21021.177"/>
    <n v="68971.312999999995"/>
    <n v="50983.446000000004"/>
    <n v="1414049.3529999999"/>
    <n v="27263.43"/>
    <n v="203631.356"/>
    <n v="157977.15100000001"/>
    <n v="1219.289"/>
    <n v="103663.81200000001"/>
    <n v="736.70600000000002"/>
    <n v="419.791"/>
    <n v="93640.434999999998"/>
    <n v="30684.651999999998"/>
    <n v="53045.199000000001"/>
    <n v="475.505"/>
    <n v="3056.3580000000002"/>
    <n v="6845.848"/>
    <n v="25307.665000000001"/>
    <n v="23618.201000000001"/>
    <n v="7243.5410000000002"/>
    <n v="612.82399999999996"/>
    <n v="24262.71"/>
    <n v="4659.2650000000003"/>
    <m/>
    <m/>
    <m/>
    <m/>
    <m/>
    <m/>
    <m/>
    <m/>
    <m/>
    <m/>
    <m/>
    <m/>
    <m/>
    <m/>
    <m/>
    <m/>
    <m/>
    <m/>
  </r>
  <r>
    <x v="67"/>
    <n v="7547858.9000000004"/>
    <n v="127502.728"/>
    <n v="1338676.7790000001"/>
    <n v="264650.96899999998"/>
    <n v="16009.413"/>
    <n v="5708.0420000000004"/>
    <n v="21128.027999999998"/>
    <n v="69209.816999999995"/>
    <n v="51096.408000000003"/>
    <n v="1421021.794"/>
    <n v="27632.682000000001"/>
    <n v="207906.21"/>
    <n v="159685.421"/>
    <n v="1243.26"/>
    <n v="105172.921"/>
    <n v="745.56299999999999"/>
    <n v="424.48099999999999"/>
    <n v="94600.642999999996"/>
    <n v="31104.654999999999"/>
    <n v="53382.521000000001"/>
    <n v="496.39800000000002"/>
    <n v="3113.788"/>
    <n v="6953.0309999999999"/>
    <n v="25429.815999999999"/>
    <n v="23674.545999999998"/>
    <n v="7306.3149999999996"/>
    <n v="622.57799999999997"/>
    <n v="24584.618999999999"/>
    <n v="4702.0290000000005"/>
    <m/>
    <m/>
    <m/>
    <m/>
    <m/>
    <m/>
    <m/>
    <m/>
    <m/>
    <m/>
    <m/>
    <m/>
    <m/>
    <m/>
    <m/>
    <m/>
    <m/>
    <m/>
  </r>
  <r>
    <x v="68"/>
    <n v="7631091.1129999999"/>
    <n v="127202.19"/>
    <n v="1352642.2830000001"/>
    <n v="267670.549"/>
    <n v="16249.795"/>
    <n v="5757.5029999999997"/>
    <n v="21228.76"/>
    <n v="69428.453999999998"/>
    <n v="51171.7"/>
    <n v="1427647.7890000001"/>
    <n v="28095.712"/>
    <n v="212228.288"/>
    <n v="161376.71299999999"/>
    <n v="1267.9749999999999"/>
    <n v="106651.394"/>
    <n v="754.39599999999996"/>
    <n v="428.96"/>
    <n v="95545.959000000003"/>
    <n v="31528.032999999999"/>
    <n v="53708.317999999999"/>
    <n v="515.70399999999995"/>
    <n v="3170.2139999999999"/>
    <n v="7061.4979999999996"/>
    <n v="25549.606"/>
    <n v="23726.46"/>
    <n v="7371.7280000000001"/>
    <n v="631.63300000000004"/>
    <n v="24898.152999999998"/>
    <n v="4743.1310000000003"/>
    <m/>
    <m/>
    <m/>
    <m/>
    <m/>
    <m/>
    <m/>
    <m/>
    <m/>
    <m/>
    <m/>
    <m/>
    <m/>
    <m/>
    <m/>
    <m/>
    <m/>
    <m/>
  </r>
  <r>
    <x v="69"/>
    <n v="7713468.2050000103"/>
    <n v="126860.299"/>
    <n v="1366417.7560000001"/>
    <n v="270625.56699999998"/>
    <n v="16486.542000000001"/>
    <n v="5804.3429999999998"/>
    <n v="21323.734"/>
    <n v="69625.581000000006"/>
    <n v="51225.321000000004"/>
    <n v="1433783.692"/>
    <n v="28608.715"/>
    <n v="216565.31700000001"/>
    <n v="163046.17300000001"/>
    <n v="1293.1199999999999"/>
    <n v="108116.622"/>
    <n v="763.09400000000005"/>
    <n v="433.29599999999999"/>
    <n v="96462.107999999993"/>
    <n v="31949.789000000001"/>
    <n v="54045.421999999999"/>
    <n v="530.95699999999999"/>
    <n v="3225.1660000000002"/>
    <n v="7169.4560000000001"/>
    <n v="25666.157999999999"/>
    <n v="23773.881000000001"/>
    <n v="7436.1570000000002"/>
    <n v="640.44600000000003"/>
    <n v="25203.200000000001"/>
    <n v="4783.0619999999999"/>
    <m/>
    <m/>
    <m/>
    <m/>
    <m/>
    <m/>
    <m/>
    <m/>
    <m/>
    <m/>
    <m/>
    <m/>
    <m/>
    <m/>
    <m/>
    <m/>
    <m/>
    <m/>
  </r>
  <r>
    <x v="70"/>
    <n v="7794798.7290000003"/>
    <n v="126476.458"/>
    <n v="1380004.385"/>
    <n v="273523.62099999998"/>
    <n v="16718.971000000001"/>
    <n v="5850.3429999999998"/>
    <n v="21413.25"/>
    <n v="69799.978000000003"/>
    <n v="51269.182999999997"/>
    <n v="1439323.774"/>
    <n v="29136.808000000001"/>
    <n v="220892.33100000001"/>
    <n v="164689.383"/>
    <n v="1318.442"/>
    <n v="109581.08500000001"/>
    <n v="771.61199999999997"/>
    <n v="437.483"/>
    <n v="97338.582999999999"/>
    <n v="32365.998"/>
    <n v="54409.794000000002"/>
    <n v="540.54200000000003"/>
    <n v="3278.2919999999999"/>
    <n v="7275.5559999999996"/>
    <n v="25778.814999999999"/>
    <n v="23816.775000000001"/>
    <n v="7496.9880000000003"/>
    <n v="649.34199999999998"/>
    <n v="25499.881000000001"/>
    <n v="4822.2330000000002"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4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千人）" fld="1" baseField="0" baseItem="768" numFmtId="176"/>
  </dataFields>
  <formats count="5">
    <format dxfId="230">
      <pivotArea type="all" dataOnly="0" outline="0" fieldPosition="0"/>
    </format>
    <format dxfId="229">
      <pivotArea outline="0" collapsedLevelsAreSubtotals="1" fieldPosition="0"/>
    </format>
    <format dxfId="228">
      <pivotArea outline="0" fieldPosition="0">
        <references count="1">
          <reference field="4294967294" count="1">
            <x v="0"/>
          </reference>
        </references>
      </pivotArea>
    </format>
    <format dxfId="227">
      <pivotArea type="all" dataOnly="0" outline="0" fieldPosition="0"/>
    </format>
    <format dxfId="226">
      <pivotArea dataOnly="0" labelOnly="1" fieldPosition="0">
        <references count="1">
          <reference field="0" count="0"/>
        </references>
      </pivotArea>
    </format>
  </formats>
  <chartFormats count="1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22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10" baseField="0" baseItem="768" numFmtId="176"/>
  </dataFields>
  <formats count="5">
    <format dxfId="189">
      <pivotArea type="all" dataOnly="0" outline="0" fieldPosition="0"/>
    </format>
    <format dxfId="188">
      <pivotArea outline="0" collapsedLevelsAreSubtotals="1" fieldPosition="0"/>
    </format>
    <format dxfId="187">
      <pivotArea outline="0" fieldPosition="0">
        <references count="1">
          <reference field="4294967294" count="1">
            <x v="0"/>
          </reference>
        </references>
      </pivotArea>
    </format>
    <format dxfId="186">
      <pivotArea type="all" dataOnly="0" outline="0" fieldPosition="0"/>
    </format>
    <format dxfId="185">
      <pivotArea dataOnly="0" labelOnly="1" fieldPosition="0">
        <references count="1">
          <reference field="0" count="0"/>
        </references>
      </pivotArea>
    </format>
  </formats>
  <chartFormats count="1">
    <chartFormat chart="1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26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11" baseField="0" baseItem="768" numFmtId="176"/>
  </dataFields>
  <formats count="5">
    <format dxfId="184">
      <pivotArea type="all" dataOnly="0" outline="0" fieldPosition="0"/>
    </format>
    <format dxfId="183">
      <pivotArea outline="0" collapsedLevelsAreSubtotals="1" fieldPosition="0"/>
    </format>
    <format dxfId="182">
      <pivotArea outline="0" fieldPosition="0">
        <references count="1">
          <reference field="4294967294" count="1">
            <x v="0"/>
          </reference>
        </references>
      </pivotArea>
    </format>
    <format dxfId="181">
      <pivotArea type="all" dataOnly="0" outline="0" fieldPosition="0"/>
    </format>
    <format dxfId="180">
      <pivotArea dataOnly="0" labelOnly="1" fieldPosition="0">
        <references count="1">
          <reference field="0" count="0"/>
        </references>
      </pivotArea>
    </format>
  </formats>
  <chartFormats count="1">
    <chartFormat chart="2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26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12" baseField="0" baseItem="768" numFmtId="176"/>
  </dataFields>
  <formats count="5">
    <format dxfId="179">
      <pivotArea type="all" dataOnly="0" outline="0" fieldPosition="0"/>
    </format>
    <format dxfId="178">
      <pivotArea outline="0" collapsedLevelsAreSubtotals="1" fieldPosition="0"/>
    </format>
    <format dxfId="177">
      <pivotArea outline="0" fieldPosition="0">
        <references count="1">
          <reference field="4294967294" count="1">
            <x v="0"/>
          </reference>
        </references>
      </pivotArea>
    </format>
    <format dxfId="176">
      <pivotArea type="all" dataOnly="0" outline="0" fieldPosition="0"/>
    </format>
    <format dxfId="175">
      <pivotArea dataOnly="0" labelOnly="1" fieldPosition="0">
        <references count="1">
          <reference field="0" count="0"/>
        </references>
      </pivotArea>
    </format>
  </formats>
  <chartFormats count="1">
    <chartFormat chart="2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28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13" baseField="0" baseItem="768" numFmtId="176"/>
  </dataFields>
  <formats count="5">
    <format dxfId="174">
      <pivotArea type="all" dataOnly="0" outline="0" fieldPosition="0"/>
    </format>
    <format dxfId="173">
      <pivotArea outline="0" collapsedLevelsAreSubtotals="1" fieldPosition="0"/>
    </format>
    <format dxfId="172">
      <pivotArea outline="0" collapsedLevelsAreSubtotals="1" fieldPosition="0"/>
    </format>
    <format dxfId="171">
      <pivotArea outline="0" fieldPosition="0">
        <references count="1">
          <reference field="4294967294" count="1">
            <x v="0"/>
          </reference>
        </references>
      </pivotArea>
    </format>
    <format dxfId="170">
      <pivotArea dataOnly="0" labelOnly="1" fieldPosition="0">
        <references count="1">
          <reference field="0" count="0"/>
        </references>
      </pivotArea>
    </format>
  </formats>
  <chartFormats count="1">
    <chartFormat chart="2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30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14" baseField="0" baseItem="768" numFmtId="176"/>
  </dataFields>
  <formats count="5">
    <format dxfId="169">
      <pivotArea type="all" dataOnly="0" outline="0" fieldPosition="0"/>
    </format>
    <format dxfId="168">
      <pivotArea outline="0" collapsedLevelsAreSubtotals="1" fieldPosition="0"/>
    </format>
    <format dxfId="167">
      <pivotArea outline="0" fieldPosition="0">
        <references count="1">
          <reference field="4294967294" count="1">
            <x v="0"/>
          </reference>
        </references>
      </pivotArea>
    </format>
    <format dxfId="166">
      <pivotArea type="all" dataOnly="0" outline="0" fieldPosition="0"/>
    </format>
    <format dxfId="165">
      <pivotArea dataOnly="0" labelOnly="1" fieldPosition="0">
        <references count="1">
          <reference field="0" count="0"/>
        </references>
      </pivotArea>
    </format>
  </formats>
  <chartFormats count="1">
    <chartFormat chart="2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32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15" baseField="0" baseItem="768" numFmtId="176"/>
  </dataFields>
  <formats count="5">
    <format dxfId="164">
      <pivotArea type="all" dataOnly="0" outline="0" fieldPosition="0"/>
    </format>
    <format dxfId="163">
      <pivotArea outline="0" collapsedLevelsAreSubtotals="1" fieldPosition="0"/>
    </format>
    <format dxfId="162">
      <pivotArea outline="0" fieldPosition="0">
        <references count="1">
          <reference field="4294967294" count="1">
            <x v="0"/>
          </reference>
        </references>
      </pivotArea>
    </format>
    <format dxfId="161">
      <pivotArea type="all" dataOnly="0" outline="0" fieldPosition="0"/>
    </format>
    <format dxfId="160">
      <pivotArea dataOnly="0" labelOnly="1" fieldPosition="0">
        <references count="1">
          <reference field="0" count="0"/>
        </references>
      </pivotArea>
    </format>
  </formats>
  <chartFormats count="1">
    <chartFormat chart="2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34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16" baseField="0" baseItem="768" numFmtId="176"/>
  </dataFields>
  <formats count="5">
    <format dxfId="159">
      <pivotArea type="all" dataOnly="0" outline="0" fieldPosition="0"/>
    </format>
    <format dxfId="158">
      <pivotArea outline="0" collapsedLevelsAreSubtotals="1" fieldPosition="0"/>
    </format>
    <format dxfId="157">
      <pivotArea outline="0" fieldPosition="0">
        <references count="1">
          <reference field="4294967294" count="1">
            <x v="0"/>
          </reference>
        </references>
      </pivotArea>
    </format>
    <format dxfId="156">
      <pivotArea type="all" dataOnly="0" outline="0" fieldPosition="0"/>
    </format>
    <format dxfId="155">
      <pivotArea dataOnly="0" labelOnly="1" fieldPosition="0">
        <references count="1">
          <reference field="0" count="0"/>
        </references>
      </pivotArea>
    </format>
  </formats>
  <chartFormats count="1">
    <chartFormat chart="3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36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17" baseField="0" baseItem="768" numFmtId="176"/>
  </dataFields>
  <formats count="5">
    <format dxfId="154">
      <pivotArea type="all" dataOnly="0" outline="0" fieldPosition="0"/>
    </format>
    <format dxfId="153">
      <pivotArea outline="0" collapsedLevelsAreSubtotals="1" fieldPosition="0"/>
    </format>
    <format dxfId="152">
      <pivotArea outline="0" fieldPosition="0">
        <references count="1">
          <reference field="4294967294" count="1">
            <x v="0"/>
          </reference>
        </references>
      </pivotArea>
    </format>
    <format dxfId="151">
      <pivotArea type="all" dataOnly="0" outline="0" fieldPosition="0"/>
    </format>
    <format dxfId="150">
      <pivotArea dataOnly="0" labelOnly="1" fieldPosition="0">
        <references count="1">
          <reference field="0" count="0"/>
        </references>
      </pivotArea>
    </format>
  </formats>
  <chartFormats count="1">
    <chartFormat chart="3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38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18" baseField="0" baseItem="768" numFmtId="176"/>
  </dataFields>
  <formats count="5">
    <format dxfId="149">
      <pivotArea type="all" dataOnly="0" outline="0" fieldPosition="0"/>
    </format>
    <format dxfId="148">
      <pivotArea outline="0" collapsedLevelsAreSubtotals="1" fieldPosition="0"/>
    </format>
    <format dxfId="147">
      <pivotArea outline="0" fieldPosition="0">
        <references count="1">
          <reference field="4294967294" count="1">
            <x v="0"/>
          </reference>
        </references>
      </pivotArea>
    </format>
    <format dxfId="146">
      <pivotArea type="all" dataOnly="0" outline="0" fieldPosition="0"/>
    </format>
    <format dxfId="145">
      <pivotArea dataOnly="0" labelOnly="1" fieldPosition="0">
        <references count="1">
          <reference field="0" count="0"/>
        </references>
      </pivotArea>
    </format>
  </formats>
  <chartFormats count="1">
    <chartFormat chart="3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44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19" baseField="0" baseItem="768" numFmtId="176"/>
  </dataFields>
  <formats count="5">
    <format dxfId="144">
      <pivotArea type="all" dataOnly="0" outline="0" fieldPosition="0"/>
    </format>
    <format dxfId="143">
      <pivotArea outline="0" collapsedLevelsAreSubtotals="1" fieldPosition="0"/>
    </format>
    <format dxfId="142">
      <pivotArea outline="0" fieldPosition="0">
        <references count="1">
          <reference field="4294967294" count="1">
            <x v="0"/>
          </reference>
        </references>
      </pivotArea>
    </format>
    <format dxfId="141">
      <pivotArea type="all" dataOnly="0" outline="0" fieldPosition="0"/>
    </format>
    <format dxfId="140">
      <pivotArea dataOnly="0" labelOnly="1" fieldPosition="0">
        <references count="1">
          <reference field="0" count="0"/>
        </references>
      </pivotArea>
    </format>
  </formats>
  <chartFormats count="1">
    <chartFormat chart="3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6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2" baseField="0" baseItem="768" numFmtId="176"/>
  </dataFields>
  <formats count="5">
    <format dxfId="225">
      <pivotArea type="all" dataOnly="0" outline="0" fieldPosition="0"/>
    </format>
    <format dxfId="224">
      <pivotArea outline="0" collapsedLevelsAreSubtotals="1" fieldPosition="0"/>
    </format>
    <format dxfId="223">
      <pivotArea outline="0" fieldPosition="0">
        <references count="1">
          <reference field="4294967294" count="1">
            <x v="0"/>
          </reference>
        </references>
      </pivotArea>
    </format>
    <format dxfId="222">
      <pivotArea dataOnly="0" labelOnly="1" fieldPosition="0">
        <references count="1">
          <reference field="0" count="0"/>
        </references>
      </pivotArea>
    </format>
    <format dxfId="221">
      <pivotArea dataOnly="0" labelOnly="1" fieldPosition="0">
        <references count="1">
          <reference field="0" count="1">
            <x v="0"/>
          </reference>
        </references>
      </pivotArea>
    </format>
  </formats>
  <chartFormats count="1"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44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20" baseField="0" baseItem="768" numFmtId="176"/>
  </dataFields>
  <formats count="5">
    <format dxfId="139">
      <pivotArea type="all" dataOnly="0" outline="0" fieldPosition="0"/>
    </format>
    <format dxfId="138">
      <pivotArea outline="0" collapsedLevelsAreSubtotals="1" fieldPosition="0"/>
    </format>
    <format dxfId="137">
      <pivotArea outline="0" fieldPosition="0">
        <references count="1">
          <reference field="4294967294" count="1">
            <x v="0"/>
          </reference>
        </references>
      </pivotArea>
    </format>
    <format dxfId="136">
      <pivotArea type="all" dataOnly="0" outline="0" fieldPosition="0"/>
    </format>
    <format dxfId="135">
      <pivotArea dataOnly="0" labelOnly="1" fieldPosition="0">
        <references count="1">
          <reference field="0" count="0"/>
        </references>
      </pivotArea>
    </format>
  </formats>
  <chartFormats count="1">
    <chartFormat chart="41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42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21" baseField="0" baseItem="768" numFmtId="176"/>
  </dataFields>
  <formats count="5">
    <format dxfId="134">
      <pivotArea type="all" dataOnly="0" outline="0" fieldPosition="0"/>
    </format>
    <format dxfId="133">
      <pivotArea outline="0" collapsedLevelsAreSubtotals="1" fieldPosition="0"/>
    </format>
    <format dxfId="132">
      <pivotArea outline="0" fieldPosition="0">
        <references count="1">
          <reference field="4294967294" count="1">
            <x v="0"/>
          </reference>
        </references>
      </pivotArea>
    </format>
    <format dxfId="131">
      <pivotArea type="all" dataOnly="0" outline="0" fieldPosition="0"/>
    </format>
    <format dxfId="130">
      <pivotArea dataOnly="0" labelOnly="1" fieldPosition="0">
        <references count="1">
          <reference field="0" count="0"/>
        </references>
      </pivotArea>
    </format>
  </formats>
  <chartFormats count="1">
    <chartFormat chart="39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44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22" baseField="0" baseItem="768" numFmtId="176"/>
  </dataFields>
  <formats count="5">
    <format dxfId="129">
      <pivotArea type="all" dataOnly="0" outline="0" fieldPosition="0"/>
    </format>
    <format dxfId="128">
      <pivotArea outline="0" collapsedLevelsAreSubtotals="1" fieldPosition="0"/>
    </format>
    <format dxfId="127">
      <pivotArea outline="0" fieldPosition="0">
        <references count="1">
          <reference field="4294967294" count="1">
            <x v="0"/>
          </reference>
        </references>
      </pivotArea>
    </format>
    <format dxfId="126">
      <pivotArea type="all" dataOnly="0" outline="0" fieldPosition="0"/>
    </format>
    <format dxfId="125">
      <pivotArea dataOnly="0" labelOnly="1" fieldPosition="0">
        <references count="1">
          <reference field="0" count="0"/>
        </references>
      </pivotArea>
    </format>
  </formats>
  <chartFormats count="1">
    <chartFormat chart="43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44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23" baseField="0" baseItem="768" numFmtId="176"/>
  </dataFields>
  <formats count="5">
    <format dxfId="124">
      <pivotArea type="all" dataOnly="0" outline="0" fieldPosition="0"/>
    </format>
    <format dxfId="123">
      <pivotArea outline="0" collapsedLevelsAreSubtotals="1" fieldPosition="0"/>
    </format>
    <format dxfId="122">
      <pivotArea outline="0" fieldPosition="0">
        <references count="1">
          <reference field="4294967294" count="1">
            <x v="0"/>
          </reference>
        </references>
      </pivotArea>
    </format>
    <format dxfId="121">
      <pivotArea type="all" dataOnly="0" outline="0" fieldPosition="0"/>
    </format>
    <format dxfId="120">
      <pivotArea dataOnly="0" labelOnly="1" fieldPosition="0">
        <references count="1">
          <reference field="0" count="0"/>
        </references>
      </pivotArea>
    </format>
  </formats>
  <chartFormats count="1">
    <chartFormat chart="43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44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24" baseField="0" baseItem="768" numFmtId="176"/>
  </dataFields>
  <formats count="5">
    <format dxfId="119">
      <pivotArea type="all" dataOnly="0" outline="0" fieldPosition="0"/>
    </format>
    <format dxfId="118">
      <pivotArea outline="0" collapsedLevelsAreSubtotals="1" fieldPosition="0"/>
    </format>
    <format dxfId="117">
      <pivotArea outline="0" fieldPosition="0">
        <references count="1">
          <reference field="4294967294" count="1">
            <x v="0"/>
          </reference>
        </references>
      </pivotArea>
    </format>
    <format dxfId="116">
      <pivotArea type="all" dataOnly="0" outline="0" fieldPosition="0"/>
    </format>
    <format dxfId="115">
      <pivotArea dataOnly="0" labelOnly="1" fieldPosition="0">
        <references count="1">
          <reference field="0" count="0"/>
        </references>
      </pivotArea>
    </format>
  </formats>
  <chartFormats count="1">
    <chartFormat chart="41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46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25" baseField="0" baseItem="768" numFmtId="176"/>
  </dataFields>
  <formats count="5">
    <format dxfId="114">
      <pivotArea type="all" dataOnly="0" outline="0" fieldPosition="0"/>
    </format>
    <format dxfId="113">
      <pivotArea outline="0" collapsedLevelsAreSubtotals="1" fieldPosition="0"/>
    </format>
    <format dxfId="112">
      <pivotArea outline="0" fieldPosition="0">
        <references count="1">
          <reference field="4294967294" count="1">
            <x v="0"/>
          </reference>
        </references>
      </pivotArea>
    </format>
    <format dxfId="111">
      <pivotArea type="all" dataOnly="0" outline="0" fieldPosition="0"/>
    </format>
    <format dxfId="110">
      <pivotArea dataOnly="0" labelOnly="1" fieldPosition="0">
        <references count="1">
          <reference field="0" count="0"/>
        </references>
      </pivotArea>
    </format>
  </formats>
  <chartFormats count="1">
    <chartFormat chart="43" format="1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48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26" baseField="0" baseItem="768" numFmtId="176"/>
  </dataFields>
  <formats count="5">
    <format dxfId="109">
      <pivotArea type="all" dataOnly="0" outline="0" fieldPosition="0"/>
    </format>
    <format dxfId="108">
      <pivotArea outline="0" collapsedLevelsAreSubtotals="1" fieldPosition="0"/>
    </format>
    <format dxfId="107">
      <pivotArea outline="0" fieldPosition="0">
        <references count="1">
          <reference field="4294967294" count="1">
            <x v="0"/>
          </reference>
        </references>
      </pivotArea>
    </format>
    <format dxfId="106">
      <pivotArea type="all" dataOnly="0" outline="0" fieldPosition="0"/>
    </format>
    <format dxfId="105">
      <pivotArea dataOnly="0" labelOnly="1" fieldPosition="0">
        <references count="1">
          <reference field="0" count="0"/>
        </references>
      </pivotArea>
    </format>
  </formats>
  <chartFormats count="1">
    <chartFormat chart="45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50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27" baseField="0" baseItem="768" numFmtId="176"/>
  </dataFields>
  <formats count="5">
    <format dxfId="104">
      <pivotArea type="all" dataOnly="0" outline="0" fieldPosition="0"/>
    </format>
    <format dxfId="103">
      <pivotArea outline="0" collapsedLevelsAreSubtotals="1" fieldPosition="0"/>
    </format>
    <format dxfId="102">
      <pivotArea outline="0" fieldPosition="0">
        <references count="1">
          <reference field="4294967294" count="1">
            <x v="0"/>
          </reference>
        </references>
      </pivotArea>
    </format>
    <format dxfId="101">
      <pivotArea type="all" dataOnly="0" outline="0" fieldPosition="0"/>
    </format>
    <format dxfId="100">
      <pivotArea dataOnly="0" labelOnly="1" fieldPosition="0">
        <references count="1">
          <reference field="0" count="0"/>
        </references>
      </pivotArea>
    </format>
  </formats>
  <chartFormats count="1">
    <chartFormat chart="47" format="3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52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28" baseField="0" baseItem="768" numFmtId="176"/>
  </dataFields>
  <formats count="5">
    <format dxfId="99">
      <pivotArea type="all" dataOnly="0" outline="0" fieldPosition="0"/>
    </format>
    <format dxfId="98">
      <pivotArea outline="0" collapsedLevelsAreSubtotals="1" fieldPosition="0"/>
    </format>
    <format dxfId="97">
      <pivotArea outline="0" fieldPosition="0">
        <references count="1">
          <reference field="4294967294" count="1">
            <x v="0"/>
          </reference>
        </references>
      </pivotArea>
    </format>
    <format dxfId="96">
      <pivotArea type="all" dataOnly="0" outline="0" fieldPosition="0"/>
    </format>
    <format dxfId="95">
      <pivotArea dataOnly="0" labelOnly="1" fieldPosition="0">
        <references count="1">
          <reference field="0" count="0"/>
        </references>
      </pivotArea>
    </format>
  </formats>
  <chartFormats count="1">
    <chartFormat chart="49" format="3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54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29" baseField="0" baseItem="768" numFmtId="176"/>
  </dataFields>
  <formats count="5">
    <format dxfId="94">
      <pivotArea type="all" dataOnly="0" outline="0" fieldPosition="0"/>
    </format>
    <format dxfId="93">
      <pivotArea outline="0" collapsedLevelsAreSubtotals="1" fieldPosition="0"/>
    </format>
    <format dxfId="92">
      <pivotArea outline="0" fieldPosition="0">
        <references count="1">
          <reference field="4294967294" count="1">
            <x v="0"/>
          </reference>
        </references>
      </pivotArea>
    </format>
    <format dxfId="91">
      <pivotArea type="all" dataOnly="0" outline="0" fieldPosition="0"/>
    </format>
    <format dxfId="90">
      <pivotArea dataOnly="0" labelOnly="1" fieldPosition="0">
        <references count="1">
          <reference field="0" count="0"/>
        </references>
      </pivotArea>
    </format>
  </formats>
  <chartFormats count="1">
    <chartFormat chart="51" format="4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8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3" baseField="0" baseItem="768" numFmtId="176"/>
  </dataFields>
  <formats count="5">
    <format dxfId="220">
      <pivotArea type="all" dataOnly="0" outline="0" fieldPosition="0"/>
    </format>
    <format dxfId="219">
      <pivotArea outline="0" collapsedLevelsAreSubtotals="1" fieldPosition="0"/>
    </format>
    <format dxfId="218">
      <pivotArea outline="0" fieldPosition="0">
        <references count="1">
          <reference field="4294967294" count="1">
            <x v="0"/>
          </reference>
        </references>
      </pivotArea>
    </format>
    <format dxfId="217">
      <pivotArea type="all" dataOnly="0" outline="0" fieldPosition="0"/>
    </format>
    <format dxfId="216">
      <pivotArea dataOnly="0" labelOnly="1" fieldPosition="0">
        <references count="1">
          <reference field="0" count="0"/>
        </references>
      </pivotArea>
    </format>
  </formats>
  <chartFormats count="1">
    <chartFormat chart="5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56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30" baseField="0" baseItem="768" numFmtId="176"/>
  </dataFields>
  <formats count="5">
    <format dxfId="89">
      <pivotArea type="all" dataOnly="0" outline="0" fieldPosition="0"/>
    </format>
    <format dxfId="88">
      <pivotArea outline="0" collapsedLevelsAreSubtotals="1" fieldPosition="0"/>
    </format>
    <format dxfId="87">
      <pivotArea outline="0" fieldPosition="0">
        <references count="1">
          <reference field="4294967294" count="1">
            <x v="0"/>
          </reference>
        </references>
      </pivotArea>
    </format>
    <format dxfId="86">
      <pivotArea type="all" dataOnly="0" outline="0" fieldPosition="0"/>
    </format>
    <format dxfId="85">
      <pivotArea dataOnly="0" labelOnly="1" fieldPosition="0">
        <references count="1">
          <reference field="0" count="0"/>
        </references>
      </pivotArea>
    </format>
  </formats>
  <chartFormats count="1">
    <chartFormat chart="53" format="4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58">
  <location ref="A4:B75" firstHeaderRow="1" firstDataRow="1" firstDataCol="1"/>
  <pivotFields count="48">
    <pivotField axis="axisRow" showAll="0">
      <items count="154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  <item t="default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31" baseField="0" baseItem="768" numFmtId="176"/>
  </dataFields>
  <formats count="5">
    <format dxfId="84">
      <pivotArea type="all" dataOnly="0" outline="0" fieldPosition="0"/>
    </format>
    <format dxfId="83">
      <pivotArea outline="0" collapsedLevelsAreSubtotals="1" fieldPosition="0"/>
    </format>
    <format dxfId="82">
      <pivotArea outline="0" fieldPosition="0">
        <references count="1">
          <reference field="4294967294" count="1">
            <x v="0"/>
          </reference>
        </references>
      </pivotArea>
    </format>
    <format dxfId="81">
      <pivotArea type="all" dataOnly="0" outline="0" fieldPosition="0"/>
    </format>
    <format dxfId="80">
      <pivotArea dataOnly="0" labelOnly="1" fieldPosition="0">
        <references count="1">
          <reference field="0" count="0"/>
        </references>
      </pivotArea>
    </format>
  </formats>
  <chartFormats count="1">
    <chartFormat chart="55" format="5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60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32" baseField="0" baseItem="768" numFmtId="177"/>
  </dataFields>
  <formats count="5">
    <format dxfId="79">
      <pivotArea type="all" dataOnly="0" outline="0" fieldPosition="0"/>
    </format>
    <format dxfId="78">
      <pivotArea outline="0" collapsedLevelsAreSubtotals="1" fieldPosition="0"/>
    </format>
    <format dxfId="77">
      <pivotArea outline="0" fieldPosition="0">
        <references count="1">
          <reference field="4294967294" count="1">
            <x v="0"/>
          </reference>
        </references>
      </pivotArea>
    </format>
    <format dxfId="76">
      <pivotArea type="all" dataOnly="0" outline="0" fieldPosition="0"/>
    </format>
    <format dxfId="75">
      <pivotArea dataOnly="0" labelOnly="1" fieldPosition="0">
        <references count="1">
          <reference field="0" count="0"/>
        </references>
      </pivotArea>
    </format>
  </formats>
  <chartFormats count="1">
    <chartFormat chart="57" format="6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62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33" baseField="0" baseItem="768" numFmtId="176"/>
  </dataFields>
  <formats count="5">
    <format dxfId="74">
      <pivotArea type="all" dataOnly="0" outline="0" fieldPosition="0"/>
    </format>
    <format dxfId="73">
      <pivotArea outline="0" collapsedLevelsAreSubtotals="1" fieldPosition="0"/>
    </format>
    <format dxfId="72">
      <pivotArea outline="0" fieldPosition="0">
        <references count="1">
          <reference field="4294967294" count="1">
            <x v="0"/>
          </reference>
        </references>
      </pivotArea>
    </format>
    <format dxfId="71">
      <pivotArea type="all" dataOnly="0" outline="0" fieldPosition="0"/>
    </format>
    <format dxfId="70">
      <pivotArea dataOnly="0" labelOnly="1" fieldPosition="0">
        <references count="1">
          <reference field="0" count="0"/>
        </references>
      </pivotArea>
    </format>
  </formats>
  <chartFormats count="1">
    <chartFormat chart="59" format="6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64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34" baseField="0" baseItem="768" numFmtId="176"/>
  </dataFields>
  <formats count="5">
    <format dxfId="69">
      <pivotArea type="all" dataOnly="0" outline="0" fieldPosition="0"/>
    </format>
    <format dxfId="68">
      <pivotArea outline="0" collapsedLevelsAreSubtotals="1" fieldPosition="0"/>
    </format>
    <format dxfId="67">
      <pivotArea outline="0" fieldPosition="0">
        <references count="1">
          <reference field="4294967294" count="1">
            <x v="0"/>
          </reference>
        </references>
      </pivotArea>
    </format>
    <format dxfId="66">
      <pivotArea type="all" dataOnly="0" outline="0" fieldPosition="0"/>
    </format>
    <format dxfId="65">
      <pivotArea dataOnly="0" labelOnly="1" fieldPosition="0">
        <references count="1">
          <reference field="0" count="0"/>
        </references>
      </pivotArea>
    </format>
  </formats>
  <chartFormats count="1">
    <chartFormat chart="61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66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35" baseField="0" baseItem="768" numFmtId="176"/>
  </dataFields>
  <formats count="5">
    <format dxfId="64">
      <pivotArea type="all" dataOnly="0" outline="0" fieldPosition="0"/>
    </format>
    <format dxfId="63">
      <pivotArea outline="0" collapsedLevelsAreSubtotals="1" fieldPosition="0"/>
    </format>
    <format dxfId="62">
      <pivotArea outline="0" fieldPosition="0">
        <references count="1">
          <reference field="4294967294" count="1">
            <x v="0"/>
          </reference>
        </references>
      </pivotArea>
    </format>
    <format dxfId="61">
      <pivotArea type="all" dataOnly="0" outline="0" fieldPosition="0"/>
    </format>
    <format dxfId="60">
      <pivotArea dataOnly="0" labelOnly="1" fieldPosition="0">
        <references count="1">
          <reference field="0" count="0"/>
        </references>
      </pivotArea>
    </format>
  </formats>
  <chartFormats count="1">
    <chartFormat chart="63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68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36" baseField="0" baseItem="768" numFmtId="176"/>
  </dataFields>
  <formats count="5">
    <format dxfId="59">
      <pivotArea type="all" dataOnly="0" outline="0" fieldPosition="0"/>
    </format>
    <format dxfId="58">
      <pivotArea outline="0" collapsedLevelsAreSubtotals="1" fieldPosition="0"/>
    </format>
    <format dxfId="57">
      <pivotArea outline="0" fieldPosition="0">
        <references count="1">
          <reference field="4294967294" count="1">
            <x v="0"/>
          </reference>
        </references>
      </pivotArea>
    </format>
    <format dxfId="56">
      <pivotArea type="all" dataOnly="0" outline="0" fieldPosition="0"/>
    </format>
    <format dxfId="55">
      <pivotArea dataOnly="0" labelOnly="1" fieldPosition="0">
        <references count="1">
          <reference field="0" count="0"/>
        </references>
      </pivotArea>
    </format>
  </formats>
  <chartFormats count="1">
    <chartFormat chart="65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70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37" baseField="0" baseItem="768" numFmtId="176"/>
  </dataFields>
  <formats count="5">
    <format dxfId="54">
      <pivotArea type="all" dataOnly="0" outline="0" fieldPosition="0"/>
    </format>
    <format dxfId="53">
      <pivotArea outline="0" collapsedLevelsAreSubtotals="1" fieldPosition="0"/>
    </format>
    <format dxfId="52">
      <pivotArea outline="0" fieldPosition="0">
        <references count="1">
          <reference field="4294967294" count="1">
            <x v="0"/>
          </reference>
        </references>
      </pivotArea>
    </format>
    <format dxfId="51">
      <pivotArea type="all" dataOnly="0" outline="0" fieldPosition="0"/>
    </format>
    <format dxfId="50">
      <pivotArea dataOnly="0" labelOnly="1" fieldPosition="0">
        <references count="1">
          <reference field="0" count="0"/>
        </references>
      </pivotArea>
    </format>
  </formats>
  <chartFormats count="1">
    <chartFormat chart="67" format="9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72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38" baseField="0" baseItem="768" numFmtId="176"/>
  </dataFields>
  <formats count="5">
    <format dxfId="49">
      <pivotArea type="all" dataOnly="0" outline="0" fieldPosition="0"/>
    </format>
    <format dxfId="48">
      <pivotArea outline="0" collapsedLevelsAreSubtotals="1" fieldPosition="0"/>
    </format>
    <format dxfId="47">
      <pivotArea outline="0" fieldPosition="0">
        <references count="1">
          <reference field="4294967294" count="1">
            <x v="0"/>
          </reference>
        </references>
      </pivotArea>
    </format>
    <format dxfId="46">
      <pivotArea type="all" dataOnly="0" outline="0" fieldPosition="0"/>
    </format>
    <format dxfId="45">
      <pivotArea dataOnly="0" labelOnly="1" fieldPosition="0">
        <references count="1">
          <reference field="0" count="0"/>
        </references>
      </pivotArea>
    </format>
  </formats>
  <chartFormats count="1">
    <chartFormat chart="69" format="9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74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39" baseField="0" baseItem="768" numFmtId="176"/>
  </dataFields>
  <formats count="5">
    <format dxfId="44">
      <pivotArea type="all" dataOnly="0" outline="0" fieldPosition="0"/>
    </format>
    <format dxfId="43">
      <pivotArea outline="0" collapsedLevelsAreSubtotals="1" fieldPosition="0"/>
    </format>
    <format dxfId="42">
      <pivotArea outline="0" fieldPosition="0">
        <references count="1">
          <reference field="4294967294" count="1">
            <x v="0"/>
          </reference>
        </references>
      </pivotArea>
    </format>
    <format dxfId="41">
      <pivotArea type="all" dataOnly="0" outline="0" fieldPosition="0"/>
    </format>
    <format dxfId="40">
      <pivotArea dataOnly="0" labelOnly="1" fieldPosition="0">
        <references count="1">
          <reference field="0" count="0"/>
        </references>
      </pivotArea>
    </format>
  </formats>
  <chartFormats count="1">
    <chartFormat chart="71" format="10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10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4" baseField="0" baseItem="768" numFmtId="176"/>
  </dataFields>
  <formats count="5">
    <format dxfId="215">
      <pivotArea type="all" dataOnly="0" outline="0" fieldPosition="0"/>
    </format>
    <format dxfId="214">
      <pivotArea outline="0" collapsedLevelsAreSubtotals="1" fieldPosition="0"/>
    </format>
    <format dxfId="213">
      <pivotArea outline="0" fieldPosition="0">
        <references count="1">
          <reference field="4294967294" count="1">
            <x v="0"/>
          </reference>
        </references>
      </pivotArea>
    </format>
    <format dxfId="212">
      <pivotArea type="all" dataOnly="0" outline="0" fieldPosition="0"/>
    </format>
    <format dxfId="211">
      <pivotArea dataOnly="0" labelOnly="1" fieldPosition="0">
        <references count="1">
          <reference field="0" count="0"/>
        </references>
      </pivotArea>
    </format>
  </formats>
  <chartFormats count="1">
    <chartFormat chart="7" format="2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76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40" baseField="0" baseItem="768" numFmtId="176"/>
  </dataFields>
  <formats count="5">
    <format dxfId="39">
      <pivotArea type="all" dataOnly="0" outline="0" fieldPosition="0"/>
    </format>
    <format dxfId="38">
      <pivotArea outline="0" collapsedLevelsAreSubtotals="1" fieldPosition="0"/>
    </format>
    <format dxfId="37">
      <pivotArea outline="0" fieldPosition="0">
        <references count="1">
          <reference field="4294967294" count="1">
            <x v="0"/>
          </reference>
        </references>
      </pivotArea>
    </format>
    <format dxfId="36">
      <pivotArea type="all" dataOnly="0" outline="0" fieldPosition="0"/>
    </format>
    <format dxfId="35">
      <pivotArea dataOnly="0" labelOnly="1" fieldPosition="0">
        <references count="1">
          <reference field="0" count="0"/>
        </references>
      </pivotArea>
    </format>
  </formats>
  <chartFormats count="1">
    <chartFormat chart="73" format="10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78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41" baseField="0" baseItem="768" numFmtId="176"/>
  </dataFields>
  <formats count="5">
    <format dxfId="34">
      <pivotArea type="all" dataOnly="0" outline="0" fieldPosition="0"/>
    </format>
    <format dxfId="33">
      <pivotArea outline="0" collapsedLevelsAreSubtotals="1" fieldPosition="0"/>
    </format>
    <format dxfId="32">
      <pivotArea outline="0" fieldPosition="0">
        <references count="1">
          <reference field="4294967294" count="1">
            <x v="0"/>
          </reference>
        </references>
      </pivotArea>
    </format>
    <format dxfId="31">
      <pivotArea type="all" dataOnly="0" outline="0" fieldPosition="0"/>
    </format>
    <format dxfId="30">
      <pivotArea dataOnly="0" labelOnly="1" fieldPosition="0">
        <references count="1">
          <reference field="0" count="0"/>
        </references>
      </pivotArea>
    </format>
  </formats>
  <chartFormats count="1">
    <chartFormat chart="75" format="11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80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42" baseField="0" baseItem="768" numFmtId="176"/>
  </dataFields>
  <formats count="5">
    <format dxfId="29">
      <pivotArea type="all" dataOnly="0" outline="0" fieldPosition="0"/>
    </format>
    <format dxfId="28">
      <pivotArea outline="0" collapsedLevelsAreSubtotals="1" fieldPosition="0"/>
    </format>
    <format dxfId="27">
      <pivotArea outline="0" fieldPosition="0">
        <references count="1">
          <reference field="4294967294" count="1">
            <x v="0"/>
          </reference>
        </references>
      </pivotArea>
    </format>
    <format dxfId="26">
      <pivotArea type="all" dataOnly="0" outline="0" fieldPosition="0"/>
    </format>
    <format dxfId="25">
      <pivotArea dataOnly="0" labelOnly="1" fieldPosition="0">
        <references count="1">
          <reference field="0" count="0"/>
        </references>
      </pivotArea>
    </format>
  </formats>
  <chartFormats count="1">
    <chartFormat chart="77" format="12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82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43" baseField="0" baseItem="768" numFmtId="176"/>
  </dataFields>
  <formats count="5">
    <format dxfId="24">
      <pivotArea type="all" dataOnly="0" outline="0" fieldPosition="0"/>
    </format>
    <format dxfId="23">
      <pivotArea outline="0" collapsedLevelsAreSubtotals="1" fieldPosition="0"/>
    </format>
    <format dxfId="22">
      <pivotArea outline="0" fieldPosition="0">
        <references count="1">
          <reference field="4294967294" count="1">
            <x v="0"/>
          </reference>
        </references>
      </pivotArea>
    </format>
    <format dxfId="21">
      <pivotArea type="all" dataOnly="0" outline="0" fieldPosition="0"/>
    </format>
    <format dxfId="20">
      <pivotArea dataOnly="0" labelOnly="1" fieldPosition="0">
        <references count="1">
          <reference field="0" count="0"/>
        </references>
      </pivotArea>
    </format>
  </formats>
  <chartFormats count="1">
    <chartFormat chart="79" format="12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84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44" baseField="0" baseItem="768" numFmtId="176"/>
  </dataFields>
  <formats count="5">
    <format dxfId="19">
      <pivotArea type="all" dataOnly="0" outline="0" fieldPosition="0"/>
    </format>
    <format dxfId="18">
      <pivotArea outline="0" collapsedLevelsAreSubtotals="1" fieldPosition="0"/>
    </format>
    <format dxfId="17">
      <pivotArea outline="0" fieldPosition="0">
        <references count="1">
          <reference field="4294967294" count="1">
            <x v="0"/>
          </reference>
        </references>
      </pivotArea>
    </format>
    <format dxfId="16">
      <pivotArea type="all" dataOnly="0" outline="0" fieldPosition="0"/>
    </format>
    <format dxfId="15">
      <pivotArea dataOnly="0" labelOnly="1" fieldPosition="0">
        <references count="1">
          <reference field="0" count="0"/>
        </references>
      </pivotArea>
    </format>
  </formats>
  <chartFormats count="1">
    <chartFormat chart="81" format="13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86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45" baseField="0" baseItem="768" numFmtId="176"/>
  </dataFields>
  <formats count="5">
    <format dxfId="14">
      <pivotArea type="all" dataOnly="0" outline="0" fieldPosition="0"/>
    </format>
    <format dxfId="13">
      <pivotArea outline="0" collapsedLevelsAreSubtotals="1" fieldPosition="0"/>
    </format>
    <format dxfId="12">
      <pivotArea outline="0" fieldPosition="0">
        <references count="1">
          <reference field="4294967294" count="1">
            <x v="0"/>
          </reference>
        </references>
      </pivotArea>
    </format>
    <format dxfId="11">
      <pivotArea type="all" dataOnly="0" outline="0" fieldPosition="0"/>
    </format>
    <format dxfId="10">
      <pivotArea dataOnly="0" labelOnly="1" fieldPosition="0">
        <references count="1">
          <reference field="0" count="0"/>
        </references>
      </pivotArea>
    </format>
  </formats>
  <chartFormats count="1">
    <chartFormat chart="83" format="13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88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46" baseField="0" baseItem="768" numFmtId="176"/>
  </dataFields>
  <formats count="5">
    <format dxfId="9">
      <pivotArea type="all" dataOnly="0" outline="0" fieldPosition="0"/>
    </format>
    <format dxfId="8">
      <pivotArea outline="0" collapsedLevelsAreSubtotals="1" fieldPosition="0"/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6">
      <pivotArea type="all" dataOnly="0" outline="0" fieldPosition="0"/>
    </format>
    <format dxfId="5">
      <pivotArea dataOnly="0" labelOnly="1" fieldPosition="0">
        <references count="1">
          <reference field="0" count="0"/>
        </references>
      </pivotArea>
    </format>
  </formats>
  <chartFormats count="1">
    <chartFormat chart="85" format="14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88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11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47" baseField="0" baseItem="768" numFmtId="176"/>
  </dataFields>
  <formats count="5">
    <format dxfId="4">
      <pivotArea type="all" dataOnly="0" outline="0" fieldPosition="0"/>
    </format>
    <format dxfId="3">
      <pivotArea outline="0" collapsedLevelsAreSubtotals="1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type="all" dataOnly="0" outline="0" fieldPosition="0"/>
    </format>
    <format dxfId="0">
      <pivotArea dataOnly="0" labelOnly="1" fieldPosition="0">
        <references count="1">
          <reference field="0" count="0"/>
        </references>
      </pivotArea>
    </format>
  </formats>
  <chartFormats count="1">
    <chartFormat chart="87" format="15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12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5" baseField="0" baseItem="768" numFmtId="176"/>
  </dataFields>
  <formats count="5">
    <format dxfId="210">
      <pivotArea type="all" dataOnly="0" outline="0" fieldPosition="0"/>
    </format>
    <format dxfId="209">
      <pivotArea outline="0" collapsedLevelsAreSubtotals="1" fieldPosition="0"/>
    </format>
    <format dxfId="208">
      <pivotArea outline="0" fieldPosition="0">
        <references count="1">
          <reference field="4294967294" count="1">
            <x v="0"/>
          </reference>
        </references>
      </pivotArea>
    </format>
    <format dxfId="207">
      <pivotArea type="all" dataOnly="0" outline="0" fieldPosition="0"/>
    </format>
    <format dxfId="206">
      <pivotArea dataOnly="0" labelOnly="1" fieldPosition="0">
        <references count="1">
          <reference field="0" count="0"/>
        </references>
      </pivotArea>
    </format>
  </formats>
  <chartFormats count="1">
    <chartFormat chart="9" format="3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14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6" baseField="0" baseItem="768" numFmtId="176"/>
  </dataFields>
  <formats count="5">
    <format dxfId="205">
      <pivotArea type="all" dataOnly="0" outline="0" fieldPosition="0"/>
    </format>
    <format dxfId="204">
      <pivotArea outline="0" collapsedLevelsAreSubtotals="1" fieldPosition="0"/>
    </format>
    <format dxfId="203">
      <pivotArea outline="0" fieldPosition="0">
        <references count="1">
          <reference field="4294967294" count="1">
            <x v="0"/>
          </reference>
        </references>
      </pivotArea>
    </format>
    <format dxfId="202">
      <pivotArea type="all" dataOnly="0" outline="0" fieldPosition="0"/>
    </format>
    <format dxfId="201">
      <pivotArea dataOnly="0" labelOnly="1" fieldPosition="0">
        <references count="1">
          <reference field="0" count="0"/>
        </references>
      </pivotArea>
    </format>
  </formats>
  <chartFormats count="1">
    <chartFormat chart="1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16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7" baseField="0" baseItem="768" numFmtId="176"/>
  </dataFields>
  <formats count="3">
    <format dxfId="200">
      <pivotArea type="all" dataOnly="0" outline="0" fieldPosition="0"/>
    </format>
    <format dxfId="199">
      <pivotArea type="all" dataOnly="0" outline="0" fieldPosition="0"/>
    </format>
    <format dxfId="198">
      <pivotArea dataOnly="0" labelOnly="1" fieldPosition="0">
        <references count="1">
          <reference field="0" count="0"/>
        </references>
      </pivotArea>
    </format>
  </formats>
  <chartFormats count="1">
    <chartFormat chart="13" format="5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18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8" baseField="0" baseItem="768" numFmtId="176"/>
  </dataFields>
  <formats count="3">
    <format dxfId="197">
      <pivotArea type="all" dataOnly="0" outline="0" fieldPosition="0"/>
    </format>
    <format dxfId="196">
      <pivotArea dataOnly="0" labelOnly="1" outline="0" axis="axisValues" fieldPosition="0"/>
    </format>
    <format dxfId="195">
      <pivotArea dataOnly="0" labelOnly="1" fieldPosition="0">
        <references count="1">
          <reference field="0" count="0"/>
        </references>
      </pivotArea>
    </format>
  </formats>
  <chartFormats count="1">
    <chartFormat chart="1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20">
  <location ref="A4:B75" firstHeaderRow="1" firstDataRow="1" firstDataCol="1"/>
  <pivotFields count="48">
    <pivotField axis="axisRow" showAll="0" defaultSubtotal="0">
      <items count="153">
        <item m="1" x="132"/>
        <item m="1" x="110"/>
        <item m="1" x="91"/>
        <item m="1" x="152"/>
        <item m="1" x="131"/>
        <item m="1" x="109"/>
        <item m="1" x="90"/>
        <item m="1" x="151"/>
        <item m="1" x="130"/>
        <item m="1" x="108"/>
        <item m="1" x="89"/>
        <item m="1" x="150"/>
        <item m="1" x="128"/>
        <item m="1" x="106"/>
        <item m="1" x="87"/>
        <item m="1" x="148"/>
        <item m="1" x="126"/>
        <item m="1" x="104"/>
        <item m="1" x="85"/>
        <item m="1" x="146"/>
        <item m="1" x="124"/>
        <item m="1" x="102"/>
        <item m="1" x="83"/>
        <item m="1" x="144"/>
        <item m="1" x="122"/>
        <item m="1" x="100"/>
        <item m="1" x="81"/>
        <item m="1" x="142"/>
        <item m="1" x="120"/>
        <item m="1" x="98"/>
        <item m="1" x="78"/>
        <item m="1" x="139"/>
        <item m="1" x="117"/>
        <item m="1" x="95"/>
        <item m="1" x="75"/>
        <item m="1" x="136"/>
        <item m="1" x="114"/>
        <item m="1" x="92"/>
        <item m="1" x="72"/>
        <item m="1" x="133"/>
        <item m="1" x="129"/>
        <item m="1" x="107"/>
        <item m="1" x="88"/>
        <item m="1" x="149"/>
        <item m="1" x="127"/>
        <item m="1" x="105"/>
        <item m="1" x="86"/>
        <item m="1" x="147"/>
        <item m="1" x="125"/>
        <item m="1" x="103"/>
        <item m="1" x="84"/>
        <item m="1" x="145"/>
        <item m="1" x="123"/>
        <item m="1" x="101"/>
        <item m="1" x="82"/>
        <item m="1" x="143"/>
        <item m="1" x="121"/>
        <item m="1" x="99"/>
        <item m="1" x="79"/>
        <item m="1" x="140"/>
        <item m="1" x="118"/>
        <item m="1" x="96"/>
        <item m="1" x="76"/>
        <item m="1" x="137"/>
        <item m="1" x="115"/>
        <item m="1" x="93"/>
        <item m="1" x="73"/>
        <item m="1" x="134"/>
        <item m="1" x="112"/>
        <item m="1" x="80"/>
        <item m="1" x="141"/>
        <item m="1" x="119"/>
        <item m="1" x="97"/>
        <item m="1" x="77"/>
        <item m="1" x="138"/>
        <item m="1" x="116"/>
        <item m="1" x="94"/>
        <item m="1" x="74"/>
        <item m="1" x="135"/>
        <item m="1" x="113"/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1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71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</rowItems>
  <colItems count="1">
    <i/>
  </colItems>
  <dataFields count="1">
    <dataField name="データ（人）" fld="9" baseField="0" baseItem="768" numFmtId="176"/>
  </dataFields>
  <formats count="5">
    <format dxfId="194">
      <pivotArea type="all" dataOnly="0" outline="0" fieldPosition="0"/>
    </format>
    <format dxfId="193">
      <pivotArea outline="0" collapsedLevelsAreSubtotals="1" fieldPosition="0"/>
    </format>
    <format dxfId="192">
      <pivotArea outline="0" fieldPosition="0">
        <references count="1">
          <reference field="4294967294" count="1">
            <x v="0"/>
          </reference>
        </references>
      </pivotArea>
    </format>
    <format dxfId="191">
      <pivotArea dataOnly="0" labelOnly="1" fieldPosition="0">
        <references count="1">
          <reference field="0" count="0"/>
        </references>
      </pivotArea>
    </format>
    <format dxfId="190">
      <pivotArea dataOnly="0" labelOnly="1" fieldPosition="0">
        <references count="1">
          <reference field="0" count="0"/>
        </references>
      </pivotArea>
    </format>
  </formats>
  <chartFormats count="1">
    <chartFormat chart="1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テーブル2" displayName="テーブル2" ref="A1:AV72" totalsRowShown="0" headerRowDxfId="280" dataDxfId="279">
  <autoFilter ref="A1:AV72"/>
  <tableColumns count="48">
    <tableColumn id="1" name="date" dataDxfId="278"/>
    <tableColumn id="5" name="1" dataDxfId="277" dataCellStyle="桁区切り"/>
    <tableColumn id="8" name="2" dataDxfId="276" dataCellStyle="桁区切り"/>
    <tableColumn id="11" name="3" dataDxfId="275" dataCellStyle="桁区切り"/>
    <tableColumn id="14" name="4" dataDxfId="274" dataCellStyle="桁区切り"/>
    <tableColumn id="17" name="5" dataDxfId="273" dataCellStyle="桁区切り"/>
    <tableColumn id="20" name="6" dataDxfId="272" dataCellStyle="桁区切り"/>
    <tableColumn id="23" name="7" dataDxfId="271" dataCellStyle="桁区切り"/>
    <tableColumn id="26" name="8" dataDxfId="270"/>
    <tableColumn id="29" name="9" dataDxfId="269"/>
    <tableColumn id="32" name="10" dataDxfId="268"/>
    <tableColumn id="35" name="11" dataDxfId="267"/>
    <tableColumn id="38" name="12" dataDxfId="266"/>
    <tableColumn id="41" name="13" dataDxfId="265"/>
    <tableColumn id="44" name="14" dataDxfId="264"/>
    <tableColumn id="47" name="15" dataDxfId="263"/>
    <tableColumn id="50" name="16" dataDxfId="262"/>
    <tableColumn id="53" name="17" dataDxfId="261"/>
    <tableColumn id="56" name="18" dataDxfId="260"/>
    <tableColumn id="59" name="19" dataDxfId="259"/>
    <tableColumn id="3" name="20" dataDxfId="258" dataCellStyle="桁区切り"/>
    <tableColumn id="6" name="21" dataDxfId="257" dataCellStyle="桁区切り"/>
    <tableColumn id="9" name="22" dataDxfId="256" dataCellStyle="桁区切り"/>
    <tableColumn id="12" name="23" dataDxfId="255" dataCellStyle="桁区切り"/>
    <tableColumn id="15" name="24" dataDxfId="254" dataCellStyle="桁区切り"/>
    <tableColumn id="18" name="25" dataDxfId="253" dataCellStyle="桁区切り"/>
    <tableColumn id="21" name="26" dataDxfId="252" dataCellStyle="桁区切り"/>
    <tableColumn id="24" name="27" dataDxfId="251" dataCellStyle="桁区切り"/>
    <tableColumn id="27" name="28" dataDxfId="250" dataCellStyle="桁区切り"/>
    <tableColumn id="30" name="29" dataDxfId="249" dataCellStyle="桁区切り"/>
    <tableColumn id="33" name="30" dataDxfId="248" dataCellStyle="桁区切り"/>
    <tableColumn id="36" name="31" dataDxfId="247" dataCellStyle="桁区切り"/>
    <tableColumn id="39" name="32" dataDxfId="246" dataCellStyle="桁区切り"/>
    <tableColumn id="42" name="33" dataDxfId="245" dataCellStyle="桁区切り"/>
    <tableColumn id="45" name="34" dataDxfId="244" dataCellStyle="桁区切り"/>
    <tableColumn id="48" name="35" dataDxfId="243" dataCellStyle="桁区切り"/>
    <tableColumn id="51" name="36" dataDxfId="242" dataCellStyle="桁区切り"/>
    <tableColumn id="54" name="37" dataDxfId="241" dataCellStyle="桁区切り"/>
    <tableColumn id="57" name="38" dataDxfId="240" dataCellStyle="桁区切り"/>
    <tableColumn id="60" name="39" dataDxfId="239" dataCellStyle="桁区切り"/>
    <tableColumn id="62" name="40" dataDxfId="238" dataCellStyle="桁区切り"/>
    <tableColumn id="63" name="41" dataDxfId="237" dataCellStyle="桁区切り"/>
    <tableColumn id="64" name="42" dataDxfId="236" dataCellStyle="桁区切り"/>
    <tableColumn id="65" name="43" dataDxfId="235" dataCellStyle="桁区切り"/>
    <tableColumn id="66" name="44" dataDxfId="234" dataCellStyle="桁区切り"/>
    <tableColumn id="67" name="45" dataDxfId="233" dataCellStyle="桁区切り"/>
    <tableColumn id="68" name="46" dataDxfId="232" dataCellStyle="桁区切り"/>
    <tableColumn id="69" name="47" dataDxfId="231" dataCellStyle="桁区切り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4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7.x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0.xml"/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3.xml"/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6.xml"/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9.xml"/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2.xml"/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5.xml"/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1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8.xml"/><Relationship Id="rId2" Type="http://schemas.openxmlformats.org/officeDocument/2006/relationships/printerSettings" Target="../printerSettings/printerSettings22.bin"/><Relationship Id="rId1" Type="http://schemas.openxmlformats.org/officeDocument/2006/relationships/pivotTable" Target="../pivotTables/pivotTable20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1.xml"/><Relationship Id="rId2" Type="http://schemas.openxmlformats.org/officeDocument/2006/relationships/printerSettings" Target="../printerSettings/printerSettings23.bin"/><Relationship Id="rId1" Type="http://schemas.openxmlformats.org/officeDocument/2006/relationships/pivotTable" Target="../pivotTables/pivotTable21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4.xml"/><Relationship Id="rId2" Type="http://schemas.openxmlformats.org/officeDocument/2006/relationships/printerSettings" Target="../printerSettings/printerSettings24.bin"/><Relationship Id="rId1" Type="http://schemas.openxmlformats.org/officeDocument/2006/relationships/pivotTable" Target="../pivotTables/pivotTable22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7.xml"/><Relationship Id="rId2" Type="http://schemas.openxmlformats.org/officeDocument/2006/relationships/printerSettings" Target="../printerSettings/printerSettings25.bin"/><Relationship Id="rId1" Type="http://schemas.openxmlformats.org/officeDocument/2006/relationships/pivotTable" Target="../pivotTables/pivotTable2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0.xml"/><Relationship Id="rId2" Type="http://schemas.openxmlformats.org/officeDocument/2006/relationships/printerSettings" Target="../printerSettings/printerSettings26.bin"/><Relationship Id="rId1" Type="http://schemas.openxmlformats.org/officeDocument/2006/relationships/pivotTable" Target="../pivotTables/pivotTable24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3.xml"/><Relationship Id="rId2" Type="http://schemas.openxmlformats.org/officeDocument/2006/relationships/printerSettings" Target="../printerSettings/printerSettings27.bin"/><Relationship Id="rId1" Type="http://schemas.openxmlformats.org/officeDocument/2006/relationships/pivotTable" Target="../pivotTables/pivotTable25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6.xml"/><Relationship Id="rId2" Type="http://schemas.openxmlformats.org/officeDocument/2006/relationships/printerSettings" Target="../printerSettings/printerSettings28.bin"/><Relationship Id="rId1" Type="http://schemas.openxmlformats.org/officeDocument/2006/relationships/pivotTable" Target="../pivotTables/pivotTable26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9.xml"/><Relationship Id="rId2" Type="http://schemas.openxmlformats.org/officeDocument/2006/relationships/printerSettings" Target="../printerSettings/printerSettings29.bin"/><Relationship Id="rId1" Type="http://schemas.openxmlformats.org/officeDocument/2006/relationships/pivotTable" Target="../pivotTables/pivotTable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2.xml"/><Relationship Id="rId2" Type="http://schemas.openxmlformats.org/officeDocument/2006/relationships/printerSettings" Target="../printerSettings/printerSettings30.bin"/><Relationship Id="rId1" Type="http://schemas.openxmlformats.org/officeDocument/2006/relationships/pivotTable" Target="../pivotTables/pivotTable2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5.xml"/><Relationship Id="rId2" Type="http://schemas.openxmlformats.org/officeDocument/2006/relationships/printerSettings" Target="../printerSettings/printerSettings31.bin"/><Relationship Id="rId1" Type="http://schemas.openxmlformats.org/officeDocument/2006/relationships/pivotTable" Target="../pivotTables/pivotTable29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8.xml"/><Relationship Id="rId2" Type="http://schemas.openxmlformats.org/officeDocument/2006/relationships/printerSettings" Target="../printerSettings/printerSettings32.bin"/><Relationship Id="rId1" Type="http://schemas.openxmlformats.org/officeDocument/2006/relationships/pivotTable" Target="../pivotTables/pivotTable30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1.xml"/><Relationship Id="rId2" Type="http://schemas.openxmlformats.org/officeDocument/2006/relationships/printerSettings" Target="../printerSettings/printerSettings33.bin"/><Relationship Id="rId1" Type="http://schemas.openxmlformats.org/officeDocument/2006/relationships/pivotTable" Target="../pivotTables/pivotTable31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4.xml"/><Relationship Id="rId2" Type="http://schemas.openxmlformats.org/officeDocument/2006/relationships/printerSettings" Target="../printerSettings/printerSettings34.bin"/><Relationship Id="rId1" Type="http://schemas.openxmlformats.org/officeDocument/2006/relationships/pivotTable" Target="../pivotTables/pivotTable32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7.xml"/><Relationship Id="rId2" Type="http://schemas.openxmlformats.org/officeDocument/2006/relationships/printerSettings" Target="../printerSettings/printerSettings35.bin"/><Relationship Id="rId1" Type="http://schemas.openxmlformats.org/officeDocument/2006/relationships/pivotTable" Target="../pivotTables/pivotTable3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0.xml"/><Relationship Id="rId2" Type="http://schemas.openxmlformats.org/officeDocument/2006/relationships/printerSettings" Target="../printerSettings/printerSettings36.bin"/><Relationship Id="rId1" Type="http://schemas.openxmlformats.org/officeDocument/2006/relationships/pivotTable" Target="../pivotTables/pivotTable34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3.xml"/><Relationship Id="rId2" Type="http://schemas.openxmlformats.org/officeDocument/2006/relationships/printerSettings" Target="../printerSettings/printerSettings37.bin"/><Relationship Id="rId1" Type="http://schemas.openxmlformats.org/officeDocument/2006/relationships/pivotTable" Target="../pivotTables/pivotTable35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6.xml"/><Relationship Id="rId2" Type="http://schemas.openxmlformats.org/officeDocument/2006/relationships/printerSettings" Target="../printerSettings/printerSettings38.bin"/><Relationship Id="rId1" Type="http://schemas.openxmlformats.org/officeDocument/2006/relationships/pivotTable" Target="../pivotTables/pivotTable36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9.xml"/><Relationship Id="rId2" Type="http://schemas.openxmlformats.org/officeDocument/2006/relationships/printerSettings" Target="../printerSettings/printerSettings39.bin"/><Relationship Id="rId1" Type="http://schemas.openxmlformats.org/officeDocument/2006/relationships/pivotTable" Target="../pivotTables/pivotTable3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2.xml"/><Relationship Id="rId2" Type="http://schemas.openxmlformats.org/officeDocument/2006/relationships/printerSettings" Target="../printerSettings/printerSettings40.bin"/><Relationship Id="rId1" Type="http://schemas.openxmlformats.org/officeDocument/2006/relationships/pivotTable" Target="../pivotTables/pivotTable3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5.xml"/><Relationship Id="rId2" Type="http://schemas.openxmlformats.org/officeDocument/2006/relationships/printerSettings" Target="../printerSettings/printerSettings41.bin"/><Relationship Id="rId1" Type="http://schemas.openxmlformats.org/officeDocument/2006/relationships/pivotTable" Target="../pivotTables/pivotTable39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8.xml"/><Relationship Id="rId2" Type="http://schemas.openxmlformats.org/officeDocument/2006/relationships/printerSettings" Target="../printerSettings/printerSettings42.bin"/><Relationship Id="rId1" Type="http://schemas.openxmlformats.org/officeDocument/2006/relationships/pivotTable" Target="../pivotTables/pivotTable40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1.xml"/><Relationship Id="rId2" Type="http://schemas.openxmlformats.org/officeDocument/2006/relationships/printerSettings" Target="../printerSettings/printerSettings43.bin"/><Relationship Id="rId1" Type="http://schemas.openxmlformats.org/officeDocument/2006/relationships/pivotTable" Target="../pivotTables/pivotTable41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4.xml"/><Relationship Id="rId2" Type="http://schemas.openxmlformats.org/officeDocument/2006/relationships/printerSettings" Target="../printerSettings/printerSettings44.bin"/><Relationship Id="rId1" Type="http://schemas.openxmlformats.org/officeDocument/2006/relationships/pivotTable" Target="../pivotTables/pivotTable42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7.xml"/><Relationship Id="rId2" Type="http://schemas.openxmlformats.org/officeDocument/2006/relationships/printerSettings" Target="../printerSettings/printerSettings45.bin"/><Relationship Id="rId1" Type="http://schemas.openxmlformats.org/officeDocument/2006/relationships/pivotTable" Target="../pivotTables/pivotTable4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0.xml"/><Relationship Id="rId2" Type="http://schemas.openxmlformats.org/officeDocument/2006/relationships/printerSettings" Target="../printerSettings/printerSettings46.bin"/><Relationship Id="rId1" Type="http://schemas.openxmlformats.org/officeDocument/2006/relationships/pivotTable" Target="../pivotTables/pivotTable44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3.xml"/><Relationship Id="rId2" Type="http://schemas.openxmlformats.org/officeDocument/2006/relationships/printerSettings" Target="../printerSettings/printerSettings47.bin"/><Relationship Id="rId1" Type="http://schemas.openxmlformats.org/officeDocument/2006/relationships/pivotTable" Target="../pivotTables/pivotTable45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6.xml"/><Relationship Id="rId2" Type="http://schemas.openxmlformats.org/officeDocument/2006/relationships/printerSettings" Target="../printerSettings/printerSettings48.bin"/><Relationship Id="rId1" Type="http://schemas.openxmlformats.org/officeDocument/2006/relationships/pivotTable" Target="../pivotTables/pivotTable46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9.xml"/><Relationship Id="rId2" Type="http://schemas.openxmlformats.org/officeDocument/2006/relationships/printerSettings" Target="../printerSettings/printerSettings49.bin"/><Relationship Id="rId1" Type="http://schemas.openxmlformats.org/officeDocument/2006/relationships/pivotTable" Target="../pivotTables/pivotTable4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1"/>
  <sheetViews>
    <sheetView tabSelected="1" workbookViewId="0">
      <selection activeCell="C33" sqref="C33"/>
    </sheetView>
  </sheetViews>
  <sheetFormatPr defaultRowHeight="13.5"/>
  <cols>
    <col min="3" max="3" width="47.25" customWidth="1"/>
  </cols>
  <sheetData>
    <row r="1" spans="2:3">
      <c r="B1" s="2"/>
      <c r="C1" s="3"/>
    </row>
    <row r="2" spans="2:3" ht="17.25">
      <c r="B2" s="11" t="s">
        <v>162</v>
      </c>
      <c r="C2" s="3"/>
    </row>
    <row r="3" spans="2:3" ht="14.25" thickBot="1">
      <c r="B3" s="3" t="s">
        <v>126</v>
      </c>
      <c r="C3" s="3"/>
    </row>
    <row r="4" spans="2:3" ht="15" thickBot="1">
      <c r="B4" s="21"/>
      <c r="C4" s="22" t="s">
        <v>161</v>
      </c>
    </row>
    <row r="5" spans="2:3">
      <c r="B5" s="23">
        <v>1</v>
      </c>
      <c r="C5" s="25" t="s">
        <v>132</v>
      </c>
    </row>
    <row r="6" spans="2:3">
      <c r="B6" s="23">
        <v>2</v>
      </c>
      <c r="C6" s="25" t="s">
        <v>133</v>
      </c>
    </row>
    <row r="7" spans="2:3">
      <c r="B7" s="23">
        <v>3</v>
      </c>
      <c r="C7" s="25" t="s">
        <v>134</v>
      </c>
    </row>
    <row r="8" spans="2:3">
      <c r="B8" s="23">
        <v>4</v>
      </c>
      <c r="C8" s="25" t="s">
        <v>135</v>
      </c>
    </row>
    <row r="9" spans="2:3">
      <c r="B9" s="23">
        <v>5</v>
      </c>
      <c r="C9" s="25" t="s">
        <v>136</v>
      </c>
    </row>
    <row r="10" spans="2:3">
      <c r="B10" s="23">
        <v>6</v>
      </c>
      <c r="C10" s="26" t="s">
        <v>137</v>
      </c>
    </row>
    <row r="11" spans="2:3">
      <c r="B11" s="23">
        <v>7</v>
      </c>
      <c r="C11" s="26" t="s">
        <v>138</v>
      </c>
    </row>
    <row r="12" spans="2:3">
      <c r="B12" s="23">
        <v>8</v>
      </c>
      <c r="C12" s="26" t="s">
        <v>139</v>
      </c>
    </row>
    <row r="13" spans="2:3">
      <c r="B13" s="23">
        <v>9</v>
      </c>
      <c r="C13" s="26" t="s">
        <v>140</v>
      </c>
    </row>
    <row r="14" spans="2:3">
      <c r="B14" s="23">
        <v>10</v>
      </c>
      <c r="C14" s="26" t="s">
        <v>141</v>
      </c>
    </row>
    <row r="15" spans="2:3">
      <c r="B15" s="23">
        <v>11</v>
      </c>
      <c r="C15" s="26" t="s">
        <v>142</v>
      </c>
    </row>
    <row r="16" spans="2:3">
      <c r="B16" s="23">
        <v>12</v>
      </c>
      <c r="C16" s="26" t="s">
        <v>143</v>
      </c>
    </row>
    <row r="17" spans="2:3">
      <c r="B17" s="23">
        <v>13</v>
      </c>
      <c r="C17" s="26" t="s">
        <v>144</v>
      </c>
    </row>
    <row r="18" spans="2:3">
      <c r="B18" s="23">
        <v>14</v>
      </c>
      <c r="C18" s="26" t="s">
        <v>145</v>
      </c>
    </row>
    <row r="19" spans="2:3">
      <c r="B19" s="23">
        <v>15</v>
      </c>
      <c r="C19" s="26" t="s">
        <v>146</v>
      </c>
    </row>
    <row r="20" spans="2:3">
      <c r="B20" s="23">
        <v>16</v>
      </c>
      <c r="C20" s="26" t="s">
        <v>147</v>
      </c>
    </row>
    <row r="21" spans="2:3">
      <c r="B21" s="23">
        <v>17</v>
      </c>
      <c r="C21" s="26" t="s">
        <v>148</v>
      </c>
    </row>
    <row r="22" spans="2:3">
      <c r="B22" s="23">
        <v>18</v>
      </c>
      <c r="C22" s="26" t="s">
        <v>149</v>
      </c>
    </row>
    <row r="23" spans="2:3">
      <c r="B23" s="23">
        <v>19</v>
      </c>
      <c r="C23" s="26" t="s">
        <v>150</v>
      </c>
    </row>
    <row r="24" spans="2:3">
      <c r="B24" s="23">
        <v>20</v>
      </c>
      <c r="C24" s="25" t="s">
        <v>151</v>
      </c>
    </row>
    <row r="25" spans="2:3">
      <c r="B25" s="23">
        <v>21</v>
      </c>
      <c r="C25" s="25" t="s">
        <v>152</v>
      </c>
    </row>
    <row r="26" spans="2:3">
      <c r="B26" s="23">
        <v>22</v>
      </c>
      <c r="C26" s="25" t="s">
        <v>153</v>
      </c>
    </row>
    <row r="27" spans="2:3">
      <c r="B27" s="23">
        <v>23</v>
      </c>
      <c r="C27" s="25" t="s">
        <v>154</v>
      </c>
    </row>
    <row r="28" spans="2:3">
      <c r="B28" s="23">
        <v>24</v>
      </c>
      <c r="C28" s="25" t="s">
        <v>155</v>
      </c>
    </row>
    <row r="29" spans="2:3">
      <c r="B29" s="23">
        <v>25</v>
      </c>
      <c r="C29" s="25" t="s">
        <v>156</v>
      </c>
    </row>
    <row r="30" spans="2:3">
      <c r="B30" s="23">
        <v>26</v>
      </c>
      <c r="C30" s="25" t="s">
        <v>157</v>
      </c>
    </row>
    <row r="31" spans="2:3">
      <c r="B31" s="23">
        <v>27</v>
      </c>
      <c r="C31" s="25" t="s">
        <v>158</v>
      </c>
    </row>
    <row r="32" spans="2:3">
      <c r="B32" s="23">
        <v>28</v>
      </c>
      <c r="C32" s="25" t="s">
        <v>159</v>
      </c>
    </row>
    <row r="33" spans="2:3">
      <c r="B33" s="23">
        <v>29</v>
      </c>
      <c r="C33" s="25" t="s">
        <v>160</v>
      </c>
    </row>
    <row r="34" spans="2:3">
      <c r="B34" s="23">
        <v>30</v>
      </c>
      <c r="C34" s="25">
        <v>30</v>
      </c>
    </row>
    <row r="35" spans="2:3">
      <c r="B35" s="23">
        <v>31</v>
      </c>
      <c r="C35" s="25">
        <v>31</v>
      </c>
    </row>
    <row r="36" spans="2:3">
      <c r="B36" s="23">
        <v>32</v>
      </c>
      <c r="C36" s="25">
        <v>32</v>
      </c>
    </row>
    <row r="37" spans="2:3">
      <c r="B37" s="23">
        <v>33</v>
      </c>
      <c r="C37" s="25">
        <v>33</v>
      </c>
    </row>
    <row r="38" spans="2:3">
      <c r="B38" s="23">
        <v>34</v>
      </c>
      <c r="C38" s="25">
        <v>34</v>
      </c>
    </row>
    <row r="39" spans="2:3">
      <c r="B39" s="23">
        <v>35</v>
      </c>
      <c r="C39" s="25">
        <v>35</v>
      </c>
    </row>
    <row r="40" spans="2:3">
      <c r="B40" s="23">
        <v>36</v>
      </c>
      <c r="C40" s="25">
        <v>36</v>
      </c>
    </row>
    <row r="41" spans="2:3">
      <c r="B41" s="23">
        <v>37</v>
      </c>
      <c r="C41" s="25">
        <v>37</v>
      </c>
    </row>
    <row r="42" spans="2:3">
      <c r="B42" s="23">
        <v>38</v>
      </c>
      <c r="C42" s="25">
        <v>38</v>
      </c>
    </row>
    <row r="43" spans="2:3">
      <c r="B43" s="23">
        <v>39</v>
      </c>
      <c r="C43" s="25">
        <v>39</v>
      </c>
    </row>
    <row r="44" spans="2:3">
      <c r="B44" s="23">
        <v>40</v>
      </c>
      <c r="C44" s="25">
        <v>40</v>
      </c>
    </row>
    <row r="45" spans="2:3">
      <c r="B45" s="23">
        <v>41</v>
      </c>
      <c r="C45" s="25">
        <v>41</v>
      </c>
    </row>
    <row r="46" spans="2:3">
      <c r="B46" s="23">
        <v>42</v>
      </c>
      <c r="C46" s="25">
        <v>42</v>
      </c>
    </row>
    <row r="47" spans="2:3">
      <c r="B47" s="23">
        <v>43</v>
      </c>
      <c r="C47" s="25">
        <v>43</v>
      </c>
    </row>
    <row r="48" spans="2:3">
      <c r="B48" s="23">
        <v>44</v>
      </c>
      <c r="C48" s="25">
        <v>44</v>
      </c>
    </row>
    <row r="49" spans="2:3">
      <c r="B49" s="23">
        <v>45</v>
      </c>
      <c r="C49" s="25">
        <v>45</v>
      </c>
    </row>
    <row r="50" spans="2:3">
      <c r="B50" s="23">
        <v>46</v>
      </c>
      <c r="C50" s="25">
        <v>46</v>
      </c>
    </row>
    <row r="51" spans="2:3" ht="14.25" thickBot="1">
      <c r="B51" s="24">
        <v>47</v>
      </c>
      <c r="C51" s="27">
        <v>47</v>
      </c>
    </row>
  </sheetData>
  <phoneticPr fontId="2"/>
  <hyperlinks>
    <hyperlink ref="C5" location="'01'!A1" display="01北海道"/>
    <hyperlink ref="C6" location="'02'!A1" display="02青森県"/>
    <hyperlink ref="C7" location="'03'!A1" display="03岩手県"/>
    <hyperlink ref="C8" location="'04'!A1" display="04宮城県"/>
    <hyperlink ref="C9" location="'05'!A1" display="05秋田県"/>
    <hyperlink ref="C10" location="'06'!A1" display="06山形県"/>
    <hyperlink ref="C11" location="'07'!A1" display="07福島県"/>
    <hyperlink ref="C12" location="'08'!A1" display="08茨城県"/>
    <hyperlink ref="C13" location="'09'!A1" display="09栃木県"/>
    <hyperlink ref="C14" location="'10'!A1" display="10群馬県"/>
    <hyperlink ref="C15" location="'11'!A1" display="11埼玉県"/>
    <hyperlink ref="C16" location="'12'!A1" display="12千葉県"/>
    <hyperlink ref="C17" location="'13'!A1" display="13東京都"/>
    <hyperlink ref="C18" location="'14'!A1" display="14神奈川県"/>
    <hyperlink ref="C19" location="'15'!A1" display="15新潟県"/>
    <hyperlink ref="C20" location="'16'!A1" display="16富山県"/>
    <hyperlink ref="C21" location="'17'!A1" display="17石川県"/>
    <hyperlink ref="C22" location="'18'!A1" display="18福井県"/>
    <hyperlink ref="C23" location="'19'!A1" display="19山梨県"/>
    <hyperlink ref="C24" location="'20'!A1" display="20長野県"/>
    <hyperlink ref="C25" location="'21'!A1" display="21岐阜県"/>
    <hyperlink ref="C26" location="'22'!A1" display="22静岡県"/>
    <hyperlink ref="C27" location="'23'!A1" display="23愛知県"/>
    <hyperlink ref="C28" location="'24'!A1" display="24三重県"/>
    <hyperlink ref="C29" location="'25'!A1" display="'25'!A1"/>
    <hyperlink ref="C30" location="'26'!A1" display="'26'!A1"/>
    <hyperlink ref="C32" location="'28'!A1" display="'28'!A1"/>
    <hyperlink ref="C34" location="'30'!A1" display="'30'!A1"/>
    <hyperlink ref="C36" location="'32'!A1" display="'32'!A1"/>
    <hyperlink ref="C38" location="'34'!A1" display="'34'!A1"/>
    <hyperlink ref="C40" location="'36'!A1" display="'36'!A1"/>
    <hyperlink ref="C42" location="'38'!A1" display="'38'!A1"/>
    <hyperlink ref="C44" location="'40'!A1" display="'40'!A1"/>
    <hyperlink ref="C46" location="'42'!A1" display="'42'!A1"/>
    <hyperlink ref="C48" location="'44'!A1" display="'44'!A1"/>
    <hyperlink ref="C50" location="'46'!A1" display="'46'!A1"/>
    <hyperlink ref="C31" location="'27'!A1" display="'27'!A1"/>
    <hyperlink ref="C33" location="'29'!A1" display="'29'!A1"/>
    <hyperlink ref="C35" location="'31'!A1" display="'31'!A1"/>
    <hyperlink ref="C37" location="'33'!A1" display="'33'!A1"/>
    <hyperlink ref="C39" location="'35'!A1" display="'35'!A1"/>
    <hyperlink ref="C41" location="'37'!A1" display="'37'!A1"/>
    <hyperlink ref="C43" location="'39'!A1" display="'39'!A1"/>
    <hyperlink ref="C45" location="'41'!A1" display="'41'!A1"/>
    <hyperlink ref="C47" location="'43'!A1" display="'43'!A1"/>
    <hyperlink ref="C49" location="'45'!A1" display="'45'!A1"/>
    <hyperlink ref="C51" location="'47'!A1" display="'47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/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Contents!C12</f>
        <v>タイ</v>
      </c>
      <c r="B2" s="16"/>
    </row>
    <row r="3" spans="1:7" ht="20.100000000000001" customHeight="1" thickBot="1">
      <c r="A3" s="52"/>
      <c r="B3" s="13"/>
    </row>
    <row r="4" spans="1:7" ht="20.100000000000001" customHeight="1" thickBot="1">
      <c r="A4" s="39"/>
      <c r="B4" s="42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55" t="s">
        <v>56</v>
      </c>
      <c r="B5" s="40">
        <v>20710.352999999999</v>
      </c>
      <c r="D5" s="6" t="s">
        <v>55</v>
      </c>
      <c r="E5" s="7" t="s">
        <v>1</v>
      </c>
    </row>
    <row r="6" spans="1:7">
      <c r="A6" s="55" t="s">
        <v>57</v>
      </c>
      <c r="B6" s="40">
        <v>21263.46</v>
      </c>
      <c r="D6" s="50" t="str">
        <f>INDEX(A5:A1000,COUNTA(A5:A1000)-9)</f>
        <v>2011</v>
      </c>
      <c r="E6" s="14">
        <f t="shared" ref="E6:E15" si="0">VLOOKUP(D6,$A$4:$B$65533,2,FALSE)</f>
        <v>67518.379000000001</v>
      </c>
    </row>
    <row r="7" spans="1:7">
      <c r="A7" s="55" t="s">
        <v>58</v>
      </c>
      <c r="B7" s="40">
        <v>21838.302</v>
      </c>
      <c r="D7" s="50" t="str">
        <f>INDEX(A5:A1000,COUNTA(A5:A1000)-8)</f>
        <v>2012</v>
      </c>
      <c r="E7" s="14">
        <f t="shared" si="0"/>
        <v>67835.968999999997</v>
      </c>
    </row>
    <row r="8" spans="1:7">
      <c r="A8" s="55" t="s">
        <v>59</v>
      </c>
      <c r="B8" s="40">
        <v>22436.797999999999</v>
      </c>
      <c r="D8" s="50" t="str">
        <f>INDEX(A5:A1000,COUNTA(A5:A1000)-7)</f>
        <v>2013</v>
      </c>
      <c r="E8" s="14">
        <f t="shared" si="0"/>
        <v>68144.519</v>
      </c>
    </row>
    <row r="9" spans="1:7">
      <c r="A9" s="55" t="s">
        <v>60</v>
      </c>
      <c r="B9" s="40">
        <v>23060.600999999999</v>
      </c>
      <c r="D9" s="50" t="str">
        <f>INDEX(A5:A1000,COUNTA(A5:A1000)-6)</f>
        <v>2014</v>
      </c>
      <c r="E9" s="14">
        <f t="shared" si="0"/>
        <v>68438.748000000007</v>
      </c>
    </row>
    <row r="10" spans="1:7">
      <c r="A10" s="55" t="s">
        <v>61</v>
      </c>
      <c r="B10" s="40">
        <v>23711.121999999999</v>
      </c>
      <c r="D10" s="50" t="str">
        <f>INDEX(A5:A1000,COUNTA(A5:A1000)-5)</f>
        <v>2015</v>
      </c>
      <c r="E10" s="14">
        <f t="shared" si="0"/>
        <v>68714.519</v>
      </c>
    </row>
    <row r="11" spans="1:7">
      <c r="A11" s="55" t="s">
        <v>62</v>
      </c>
      <c r="B11" s="40">
        <v>24389.545999999998</v>
      </c>
      <c r="D11" s="50" t="str">
        <f>INDEX(A5:A1000,COUNTA(A5:A1000)-4)</f>
        <v>2016</v>
      </c>
      <c r="E11" s="14">
        <f t="shared" si="0"/>
        <v>68971.312999999995</v>
      </c>
    </row>
    <row r="12" spans="1:7">
      <c r="A12" s="55" t="s">
        <v>63</v>
      </c>
      <c r="B12" s="40">
        <v>25096.798999999999</v>
      </c>
      <c r="D12" s="50" t="str">
        <f>INDEX(A5:A1000,COUNTA(A5:A1000)-3)</f>
        <v>2017</v>
      </c>
      <c r="E12" s="14">
        <f t="shared" si="0"/>
        <v>69209.816999999995</v>
      </c>
    </row>
    <row r="13" spans="1:7">
      <c r="A13" s="55" t="s">
        <v>64</v>
      </c>
      <c r="B13" s="40">
        <v>25833.566999999999</v>
      </c>
      <c r="D13" s="50" t="str">
        <f>INDEX(A5:A1000,COUNTA(A5:A1000)-2)</f>
        <v>2018</v>
      </c>
      <c r="E13" s="14">
        <f>VLOOKUP(D13,$A$4:$B$65533,2,FALSE)</f>
        <v>69428.453999999998</v>
      </c>
    </row>
    <row r="14" spans="1:7">
      <c r="A14" s="55" t="s">
        <v>65</v>
      </c>
      <c r="B14" s="40">
        <v>26600.323</v>
      </c>
      <c r="D14" s="50" t="str">
        <f>INDEX(A5:A1000,COUNTA(A5:A1000)-1)</f>
        <v>2019</v>
      </c>
      <c r="E14" s="14">
        <f t="shared" si="0"/>
        <v>69625.581000000006</v>
      </c>
    </row>
    <row r="15" spans="1:7" ht="14.25" thickBot="1">
      <c r="A15" s="55" t="s">
        <v>66</v>
      </c>
      <c r="B15" s="40">
        <v>27397.207999999999</v>
      </c>
      <c r="D15" s="51" t="str">
        <f>INDEX(A5:A1000,COUNTA(A5:A1000))</f>
        <v>2020</v>
      </c>
      <c r="E15" s="15">
        <f t="shared" si="0"/>
        <v>69799.978000000003</v>
      </c>
    </row>
    <row r="16" spans="1:7">
      <c r="A16" s="55" t="s">
        <v>67</v>
      </c>
      <c r="B16" s="40">
        <v>28224.186000000002</v>
      </c>
    </row>
    <row r="17" spans="1:7">
      <c r="A17" s="55" t="s">
        <v>68</v>
      </c>
      <c r="B17" s="40">
        <v>29080.945</v>
      </c>
    </row>
    <row r="18" spans="1:7">
      <c r="A18" s="55" t="s">
        <v>69</v>
      </c>
      <c r="B18" s="40">
        <v>29966.873</v>
      </c>
    </row>
    <row r="19" spans="1:7">
      <c r="A19" s="55" t="s">
        <v>70</v>
      </c>
      <c r="B19" s="40">
        <v>30881.135999999999</v>
      </c>
    </row>
    <row r="20" spans="1:7">
      <c r="A20" s="55" t="s">
        <v>71</v>
      </c>
      <c r="B20" s="40">
        <v>31822.655999999999</v>
      </c>
    </row>
    <row r="21" spans="1:7">
      <c r="A21" s="55" t="s">
        <v>72</v>
      </c>
      <c r="B21" s="40">
        <v>32789.129000000001</v>
      </c>
    </row>
    <row r="22" spans="1:7">
      <c r="A22" s="55" t="s">
        <v>73</v>
      </c>
      <c r="B22" s="40">
        <v>33778.803999999996</v>
      </c>
    </row>
    <row r="23" spans="1:7">
      <c r="A23" s="55" t="s">
        <v>74</v>
      </c>
      <c r="B23" s="40">
        <v>34791.417999999998</v>
      </c>
      <c r="G23" s="8" t="s">
        <v>50</v>
      </c>
    </row>
    <row r="24" spans="1:7">
      <c r="A24" s="55" t="s">
        <v>75</v>
      </c>
      <c r="B24" s="40">
        <v>35827.089</v>
      </c>
    </row>
    <row r="25" spans="1:7">
      <c r="A25" s="55" t="s">
        <v>76</v>
      </c>
      <c r="B25" s="40">
        <v>36884.525000000001</v>
      </c>
    </row>
    <row r="26" spans="1:7">
      <c r="A26" s="55" t="s">
        <v>77</v>
      </c>
      <c r="B26" s="40">
        <v>37963.279999999999</v>
      </c>
    </row>
    <row r="27" spans="1:7">
      <c r="A27" s="55" t="s">
        <v>78</v>
      </c>
      <c r="B27" s="40">
        <v>39058.593999999997</v>
      </c>
    </row>
    <row r="28" spans="1:7">
      <c r="A28" s="55" t="s">
        <v>79</v>
      </c>
      <c r="B28" s="40">
        <v>40159.580999999998</v>
      </c>
    </row>
    <row r="29" spans="1:7">
      <c r="A29" s="55" t="s">
        <v>80</v>
      </c>
      <c r="B29" s="40">
        <v>41252.32</v>
      </c>
    </row>
    <row r="30" spans="1:7">
      <c r="A30" s="55" t="s">
        <v>81</v>
      </c>
      <c r="B30" s="40">
        <v>42326.307000000001</v>
      </c>
    </row>
    <row r="31" spans="1:7">
      <c r="A31" s="55" t="s">
        <v>82</v>
      </c>
      <c r="B31" s="40">
        <v>43377.27</v>
      </c>
    </row>
    <row r="32" spans="1:7">
      <c r="A32" s="55" t="s">
        <v>83</v>
      </c>
      <c r="B32" s="40">
        <v>44405.902999999998</v>
      </c>
    </row>
    <row r="33" spans="1:2">
      <c r="A33" s="55" t="s">
        <v>84</v>
      </c>
      <c r="B33" s="40">
        <v>45413.082000000002</v>
      </c>
    </row>
    <row r="34" spans="1:2">
      <c r="A34" s="55" t="s">
        <v>85</v>
      </c>
      <c r="B34" s="40">
        <v>46401.75</v>
      </c>
    </row>
    <row r="35" spans="1:2">
      <c r="A35" s="55" t="s">
        <v>86</v>
      </c>
      <c r="B35" s="40">
        <v>47374.463000000003</v>
      </c>
    </row>
    <row r="36" spans="1:2">
      <c r="A36" s="55" t="s">
        <v>87</v>
      </c>
      <c r="B36" s="40">
        <v>48326.269</v>
      </c>
    </row>
    <row r="37" spans="1:2">
      <c r="A37" s="55" t="s">
        <v>88</v>
      </c>
      <c r="B37" s="40">
        <v>49255.889000000003</v>
      </c>
    </row>
    <row r="38" spans="1:2">
      <c r="A38" s="55" t="s">
        <v>89</v>
      </c>
      <c r="B38" s="40">
        <v>50173.921999999999</v>
      </c>
    </row>
    <row r="39" spans="1:2">
      <c r="A39" s="55" t="s">
        <v>90</v>
      </c>
      <c r="B39" s="40">
        <v>51094.87</v>
      </c>
    </row>
    <row r="40" spans="1:2">
      <c r="A40" s="55" t="s">
        <v>91</v>
      </c>
      <c r="B40" s="40">
        <v>52026.900999999998</v>
      </c>
    </row>
    <row r="41" spans="1:2">
      <c r="A41" s="55" t="s">
        <v>92</v>
      </c>
      <c r="B41" s="40">
        <v>52980.105000000003</v>
      </c>
    </row>
    <row r="42" spans="1:2">
      <c r="A42" s="55" t="s">
        <v>93</v>
      </c>
      <c r="B42" s="40">
        <v>53945.872000000003</v>
      </c>
    </row>
    <row r="43" spans="1:2">
      <c r="A43" s="55" t="s">
        <v>94</v>
      </c>
      <c r="B43" s="40">
        <v>54891.519999999997</v>
      </c>
    </row>
    <row r="44" spans="1:2">
      <c r="A44" s="55" t="s">
        <v>95</v>
      </c>
      <c r="B44" s="40">
        <v>55772.169000000002</v>
      </c>
    </row>
    <row r="45" spans="1:2">
      <c r="A45" s="55" t="s">
        <v>96</v>
      </c>
      <c r="B45" s="40">
        <v>56558.196000000004</v>
      </c>
    </row>
    <row r="46" spans="1:2">
      <c r="A46" s="55" t="s">
        <v>97</v>
      </c>
      <c r="B46" s="40">
        <v>57232.470999999998</v>
      </c>
    </row>
    <row r="47" spans="1:2">
      <c r="A47" s="55" t="s">
        <v>98</v>
      </c>
      <c r="B47" s="40">
        <v>57811.025000000001</v>
      </c>
    </row>
    <row r="48" spans="1:2">
      <c r="A48" s="55" t="s">
        <v>99</v>
      </c>
      <c r="B48" s="40">
        <v>58337.773000000001</v>
      </c>
    </row>
    <row r="49" spans="1:2">
      <c r="A49" s="55" t="s">
        <v>100</v>
      </c>
      <c r="B49" s="40">
        <v>58875.275000000001</v>
      </c>
    </row>
    <row r="50" spans="1:2">
      <c r="A50" s="55" t="s">
        <v>101</v>
      </c>
      <c r="B50" s="40">
        <v>59467.271999999997</v>
      </c>
    </row>
    <row r="51" spans="1:2">
      <c r="A51" s="55" t="s">
        <v>102</v>
      </c>
      <c r="B51" s="40">
        <v>60130.19</v>
      </c>
    </row>
    <row r="52" spans="1:2">
      <c r="A52" s="55" t="s">
        <v>103</v>
      </c>
      <c r="B52" s="40">
        <v>60846.588000000003</v>
      </c>
    </row>
    <row r="53" spans="1:2">
      <c r="A53" s="55" t="s">
        <v>104</v>
      </c>
      <c r="B53" s="40">
        <v>61585.103000000003</v>
      </c>
    </row>
    <row r="54" spans="1:2">
      <c r="A54" s="55" t="s">
        <v>105</v>
      </c>
      <c r="B54" s="40">
        <v>62298.569000000003</v>
      </c>
    </row>
    <row r="55" spans="1:2">
      <c r="A55" s="55" t="s">
        <v>106</v>
      </c>
      <c r="B55" s="40">
        <v>62952.639000000003</v>
      </c>
    </row>
    <row r="56" spans="1:2">
      <c r="A56" s="55" t="s">
        <v>107</v>
      </c>
      <c r="B56" s="40">
        <v>63539.19</v>
      </c>
    </row>
    <row r="57" spans="1:2">
      <c r="A57" s="55" t="s">
        <v>108</v>
      </c>
      <c r="B57" s="40">
        <v>64069.093000000001</v>
      </c>
    </row>
    <row r="58" spans="1:2">
      <c r="A58" s="55" t="s">
        <v>109</v>
      </c>
      <c r="B58" s="40">
        <v>64549.866999999998</v>
      </c>
    </row>
    <row r="59" spans="1:2">
      <c r="A59" s="55" t="s">
        <v>110</v>
      </c>
      <c r="B59" s="40">
        <v>64995.303</v>
      </c>
    </row>
    <row r="60" spans="1:2">
      <c r="A60" s="55" t="s">
        <v>111</v>
      </c>
      <c r="B60" s="40">
        <v>65416.188999999998</v>
      </c>
    </row>
    <row r="61" spans="1:2">
      <c r="A61" s="55" t="s">
        <v>112</v>
      </c>
      <c r="B61" s="40">
        <v>65812.539999999994</v>
      </c>
    </row>
    <row r="62" spans="1:2">
      <c r="A62" s="55" t="s">
        <v>113</v>
      </c>
      <c r="B62" s="40">
        <v>66182.063999999998</v>
      </c>
    </row>
    <row r="63" spans="1:2">
      <c r="A63" s="55" t="s">
        <v>114</v>
      </c>
      <c r="B63" s="40">
        <v>66530.98</v>
      </c>
    </row>
    <row r="64" spans="1:2">
      <c r="A64" s="55" t="s">
        <v>115</v>
      </c>
      <c r="B64" s="40">
        <v>66866.834000000003</v>
      </c>
    </row>
    <row r="65" spans="1:2">
      <c r="A65" s="55" t="s">
        <v>116</v>
      </c>
      <c r="B65" s="40">
        <v>67195.032000000007</v>
      </c>
    </row>
    <row r="66" spans="1:2">
      <c r="A66" s="55" t="s">
        <v>117</v>
      </c>
      <c r="B66" s="40">
        <v>67518.379000000001</v>
      </c>
    </row>
    <row r="67" spans="1:2">
      <c r="A67" s="55" t="s">
        <v>118</v>
      </c>
      <c r="B67" s="40">
        <v>67835.968999999997</v>
      </c>
    </row>
    <row r="68" spans="1:2">
      <c r="A68" s="55" t="s">
        <v>119</v>
      </c>
      <c r="B68" s="40">
        <v>68144.519</v>
      </c>
    </row>
    <row r="69" spans="1:2">
      <c r="A69" s="55" t="s">
        <v>120</v>
      </c>
      <c r="B69" s="40">
        <v>68438.748000000007</v>
      </c>
    </row>
    <row r="70" spans="1:2">
      <c r="A70" s="55" t="s">
        <v>121</v>
      </c>
      <c r="B70" s="40">
        <v>68714.519</v>
      </c>
    </row>
    <row r="71" spans="1:2">
      <c r="A71" s="55" t="s">
        <v>122</v>
      </c>
      <c r="B71" s="40">
        <v>68971.312999999995</v>
      </c>
    </row>
    <row r="72" spans="1:2">
      <c r="A72" s="55" t="s">
        <v>123</v>
      </c>
      <c r="B72" s="40">
        <v>69209.816999999995</v>
      </c>
    </row>
    <row r="73" spans="1:2">
      <c r="A73" s="55" t="s">
        <v>124</v>
      </c>
      <c r="B73" s="40">
        <v>69428.453999999998</v>
      </c>
    </row>
    <row r="74" spans="1:2">
      <c r="A74" s="55" t="s">
        <v>125</v>
      </c>
      <c r="B74" s="40">
        <v>69625.581000000006</v>
      </c>
    </row>
    <row r="75" spans="1:2" ht="14.25" thickBot="1">
      <c r="A75" s="56" t="s">
        <v>131</v>
      </c>
      <c r="B75" s="41">
        <v>69799.978000000003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/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Contents!C13</f>
        <v>韓国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9"/>
      <c r="B4" s="20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57" t="s">
        <v>56</v>
      </c>
      <c r="B5" s="31">
        <v>19211.386999999999</v>
      </c>
      <c r="D5" s="6" t="s">
        <v>55</v>
      </c>
      <c r="E5" s="7" t="s">
        <v>1</v>
      </c>
    </row>
    <row r="6" spans="1:7">
      <c r="A6" s="48" t="s">
        <v>57</v>
      </c>
      <c r="B6" s="31">
        <v>19452.64</v>
      </c>
      <c r="D6" s="50" t="str">
        <f>INDEX(A5:A1000,COUNTA(A5:A1000)-9)</f>
        <v>2011</v>
      </c>
      <c r="E6" s="14">
        <f t="shared" ref="E6:E15" si="0">VLOOKUP(D6,$A$4:$B$65533,2,FALSE)</f>
        <v>49786.152999999998</v>
      </c>
    </row>
    <row r="7" spans="1:7">
      <c r="A7" s="48" t="s">
        <v>58</v>
      </c>
      <c r="B7" s="31">
        <v>19817.775000000001</v>
      </c>
      <c r="D7" s="50" t="str">
        <f>INDEX(A5:A1000,COUNTA(A5:A1000)-8)</f>
        <v>2012</v>
      </c>
      <c r="E7" s="14">
        <f t="shared" si="0"/>
        <v>50060.639000000003</v>
      </c>
    </row>
    <row r="8" spans="1:7">
      <c r="A8" s="48" t="s">
        <v>59</v>
      </c>
      <c r="B8" s="31">
        <v>20293.2</v>
      </c>
      <c r="D8" s="50" t="str">
        <f>INDEX(A5:A1000,COUNTA(A5:A1000)-7)</f>
        <v>2013</v>
      </c>
      <c r="E8" s="14">
        <f t="shared" si="0"/>
        <v>50345.72</v>
      </c>
    </row>
    <row r="9" spans="1:7">
      <c r="A9" s="48" t="s">
        <v>60</v>
      </c>
      <c r="B9" s="31">
        <v>20864.103999999999</v>
      </c>
      <c r="D9" s="50" t="str">
        <f>INDEX(A5:A1000,COUNTA(A5:A1000)-6)</f>
        <v>2014</v>
      </c>
      <c r="E9" s="14">
        <f t="shared" si="0"/>
        <v>50607.904000000002</v>
      </c>
    </row>
    <row r="10" spans="1:7">
      <c r="A10" s="48" t="s">
        <v>61</v>
      </c>
      <c r="B10" s="31">
        <v>21514.563999999998</v>
      </c>
      <c r="D10" s="50" t="str">
        <f>INDEX(A5:A1000,COUNTA(A5:A1000)-5)</f>
        <v>2015</v>
      </c>
      <c r="E10" s="14">
        <f t="shared" si="0"/>
        <v>50823.087</v>
      </c>
    </row>
    <row r="11" spans="1:7">
      <c r="A11" s="48" t="s">
        <v>62</v>
      </c>
      <c r="B11" s="31">
        <v>22227.339</v>
      </c>
      <c r="D11" s="50" t="str">
        <f>INDEX(A5:A1000,COUNTA(A5:A1000)-4)</f>
        <v>2016</v>
      </c>
      <c r="E11" s="14">
        <f t="shared" si="0"/>
        <v>50983.446000000004</v>
      </c>
    </row>
    <row r="12" spans="1:7">
      <c r="A12" s="48" t="s">
        <v>63</v>
      </c>
      <c r="B12" s="31">
        <v>22984.01</v>
      </c>
      <c r="D12" s="50" t="str">
        <f>INDEX(A5:A1000,COUNTA(A5:A1000)-3)</f>
        <v>2017</v>
      </c>
      <c r="E12" s="14">
        <f t="shared" si="0"/>
        <v>51096.408000000003</v>
      </c>
    </row>
    <row r="13" spans="1:7">
      <c r="A13" s="48" t="s">
        <v>64</v>
      </c>
      <c r="B13" s="31">
        <v>23765.501</v>
      </c>
      <c r="D13" s="50" t="str">
        <f>INDEX(A5:A1000,COUNTA(A5:A1000)-2)</f>
        <v>2018</v>
      </c>
      <c r="E13" s="14">
        <f>VLOOKUP(D13,$A$4:$B$65533,2,FALSE)</f>
        <v>51171.7</v>
      </c>
    </row>
    <row r="14" spans="1:7">
      <c r="A14" s="48" t="s">
        <v>65</v>
      </c>
      <c r="B14" s="31">
        <v>24552.846000000001</v>
      </c>
      <c r="D14" s="50" t="str">
        <f>INDEX(A5:A1000,COUNTA(A5:A1000)-1)</f>
        <v>2019</v>
      </c>
      <c r="E14" s="14">
        <f t="shared" si="0"/>
        <v>51225.321000000004</v>
      </c>
    </row>
    <row r="15" spans="1:7" ht="14.25" thickBot="1">
      <c r="A15" s="48" t="s">
        <v>66</v>
      </c>
      <c r="B15" s="31">
        <v>25329.521000000001</v>
      </c>
      <c r="D15" s="51" t="str">
        <f>INDEX(A5:A1000,COUNTA(A5:A1000))</f>
        <v>2020</v>
      </c>
      <c r="E15" s="15">
        <f t="shared" si="0"/>
        <v>51269.182999999997</v>
      </c>
    </row>
    <row r="16" spans="1:7">
      <c r="A16" s="48" t="s">
        <v>67</v>
      </c>
      <c r="B16" s="31">
        <v>26084.025000000001</v>
      </c>
    </row>
    <row r="17" spans="1:7">
      <c r="A17" s="48" t="s">
        <v>68</v>
      </c>
      <c r="B17" s="31">
        <v>26812.083999999999</v>
      </c>
    </row>
    <row r="18" spans="1:7">
      <c r="A18" s="48" t="s">
        <v>69</v>
      </c>
      <c r="B18" s="31">
        <v>27517.54</v>
      </c>
    </row>
    <row r="19" spans="1:7">
      <c r="A19" s="48" t="s">
        <v>70</v>
      </c>
      <c r="B19" s="31">
        <v>28209.737000000001</v>
      </c>
    </row>
    <row r="20" spans="1:7">
      <c r="A20" s="48" t="s">
        <v>71</v>
      </c>
      <c r="B20" s="31">
        <v>28895.557000000001</v>
      </c>
    </row>
    <row r="21" spans="1:7">
      <c r="A21" s="48" t="s">
        <v>72</v>
      </c>
      <c r="B21" s="31">
        <v>29572.554</v>
      </c>
    </row>
    <row r="22" spans="1:7">
      <c r="A22" s="48" t="s">
        <v>73</v>
      </c>
      <c r="B22" s="31">
        <v>30236.690999999999</v>
      </c>
    </row>
    <row r="23" spans="1:7">
      <c r="A23" s="48" t="s">
        <v>74</v>
      </c>
      <c r="B23" s="31">
        <v>30891.968000000001</v>
      </c>
      <c r="G23" s="8" t="s">
        <v>50</v>
      </c>
    </row>
    <row r="24" spans="1:7">
      <c r="A24" s="48" t="s">
        <v>75</v>
      </c>
      <c r="B24" s="31">
        <v>31543.830999999998</v>
      </c>
    </row>
    <row r="25" spans="1:7">
      <c r="A25" s="48" t="s">
        <v>76</v>
      </c>
      <c r="B25" s="31">
        <v>32195.679</v>
      </c>
    </row>
    <row r="26" spans="1:7">
      <c r="A26" s="48" t="s">
        <v>77</v>
      </c>
      <c r="B26" s="31">
        <v>32850.724999999999</v>
      </c>
    </row>
    <row r="27" spans="1:7">
      <c r="A27" s="48" t="s">
        <v>78</v>
      </c>
      <c r="B27" s="31">
        <v>33506.521999999997</v>
      </c>
    </row>
    <row r="28" spans="1:7">
      <c r="A28" s="48" t="s">
        <v>79</v>
      </c>
      <c r="B28" s="31">
        <v>34154.091</v>
      </c>
    </row>
    <row r="29" spans="1:7">
      <c r="A29" s="48" t="s">
        <v>80</v>
      </c>
      <c r="B29" s="31">
        <v>34780.885999999999</v>
      </c>
    </row>
    <row r="30" spans="1:7">
      <c r="A30" s="48" t="s">
        <v>81</v>
      </c>
      <c r="B30" s="31">
        <v>35378.656999999999</v>
      </c>
    </row>
    <row r="31" spans="1:7">
      <c r="A31" s="48" t="s">
        <v>82</v>
      </c>
      <c r="B31" s="31">
        <v>35942.033000000003</v>
      </c>
    </row>
    <row r="32" spans="1:7">
      <c r="A32" s="48" t="s">
        <v>83</v>
      </c>
      <c r="B32" s="31">
        <v>36475.425000000003</v>
      </c>
    </row>
    <row r="33" spans="1:2">
      <c r="A33" s="48" t="s">
        <v>84</v>
      </c>
      <c r="B33" s="31">
        <v>36992.188000000002</v>
      </c>
    </row>
    <row r="34" spans="1:2">
      <c r="A34" s="48" t="s">
        <v>85</v>
      </c>
      <c r="B34" s="31">
        <v>37511.303</v>
      </c>
    </row>
    <row r="35" spans="1:2">
      <c r="A35" s="48" t="s">
        <v>86</v>
      </c>
      <c r="B35" s="31">
        <v>38045.605000000003</v>
      </c>
    </row>
    <row r="36" spans="1:2">
      <c r="A36" s="48" t="s">
        <v>87</v>
      </c>
      <c r="B36" s="31">
        <v>38602.286999999997</v>
      </c>
    </row>
    <row r="37" spans="1:2">
      <c r="A37" s="48" t="s">
        <v>88</v>
      </c>
      <c r="B37" s="31">
        <v>39175.220999999998</v>
      </c>
    </row>
    <row r="38" spans="1:2">
      <c r="A38" s="48" t="s">
        <v>89</v>
      </c>
      <c r="B38" s="31">
        <v>39747.794000000002</v>
      </c>
    </row>
    <row r="39" spans="1:2">
      <c r="A39" s="48" t="s">
        <v>90</v>
      </c>
      <c r="B39" s="31">
        <v>40296.230000000003</v>
      </c>
    </row>
    <row r="40" spans="1:2">
      <c r="A40" s="48" t="s">
        <v>91</v>
      </c>
      <c r="B40" s="31">
        <v>40804.406000000003</v>
      </c>
    </row>
    <row r="41" spans="1:2">
      <c r="A41" s="48" t="s">
        <v>92</v>
      </c>
      <c r="B41" s="31">
        <v>41265.123</v>
      </c>
    </row>
    <row r="42" spans="1:2">
      <c r="A42" s="48" t="s">
        <v>93</v>
      </c>
      <c r="B42" s="31">
        <v>41686.565999999999</v>
      </c>
    </row>
    <row r="43" spans="1:2">
      <c r="A43" s="48" t="s">
        <v>94</v>
      </c>
      <c r="B43" s="31">
        <v>42086.667999999998</v>
      </c>
    </row>
    <row r="44" spans="1:2">
      <c r="A44" s="48" t="s">
        <v>95</v>
      </c>
      <c r="B44" s="31">
        <v>42491.199999999997</v>
      </c>
    </row>
    <row r="45" spans="1:2">
      <c r="A45" s="48" t="s">
        <v>96</v>
      </c>
      <c r="B45" s="31">
        <v>42918.415999999997</v>
      </c>
    </row>
    <row r="46" spans="1:2">
      <c r="A46" s="48" t="s">
        <v>97</v>
      </c>
      <c r="B46" s="31">
        <v>43373.148000000001</v>
      </c>
    </row>
    <row r="47" spans="1:2">
      <c r="A47" s="48" t="s">
        <v>98</v>
      </c>
      <c r="B47" s="31">
        <v>43848.222999999998</v>
      </c>
    </row>
    <row r="48" spans="1:2">
      <c r="A48" s="48" t="s">
        <v>99</v>
      </c>
      <c r="B48" s="31">
        <v>44335.036999999997</v>
      </c>
    </row>
    <row r="49" spans="1:2">
      <c r="A49" s="48" t="s">
        <v>100</v>
      </c>
      <c r="B49" s="31">
        <v>44820.07</v>
      </c>
    </row>
    <row r="50" spans="1:2">
      <c r="A50" s="48" t="s">
        <v>101</v>
      </c>
      <c r="B50" s="31">
        <v>45292.521000000001</v>
      </c>
    </row>
    <row r="51" spans="1:2">
      <c r="A51" s="48" t="s">
        <v>102</v>
      </c>
      <c r="B51" s="31">
        <v>45751.023000000001</v>
      </c>
    </row>
    <row r="52" spans="1:2">
      <c r="A52" s="48" t="s">
        <v>103</v>
      </c>
      <c r="B52" s="31">
        <v>46196.055999999997</v>
      </c>
    </row>
    <row r="53" spans="1:2">
      <c r="A53" s="48" t="s">
        <v>104</v>
      </c>
      <c r="B53" s="31">
        <v>46620.697999999997</v>
      </c>
    </row>
    <row r="54" spans="1:2">
      <c r="A54" s="48" t="s">
        <v>105</v>
      </c>
      <c r="B54" s="31">
        <v>47016.951999999997</v>
      </c>
    </row>
    <row r="55" spans="1:2">
      <c r="A55" s="48" t="s">
        <v>106</v>
      </c>
      <c r="B55" s="31">
        <v>47379.237000000001</v>
      </c>
    </row>
    <row r="56" spans="1:2">
      <c r="A56" s="48" t="s">
        <v>107</v>
      </c>
      <c r="B56" s="31">
        <v>47706.226000000002</v>
      </c>
    </row>
    <row r="57" spans="1:2">
      <c r="A57" s="48" t="s">
        <v>108</v>
      </c>
      <c r="B57" s="31">
        <v>47999.550999999999</v>
      </c>
    </row>
    <row r="58" spans="1:2">
      <c r="A58" s="48" t="s">
        <v>109</v>
      </c>
      <c r="B58" s="31">
        <v>48260.900999999998</v>
      </c>
    </row>
    <row r="59" spans="1:2">
      <c r="A59" s="48" t="s">
        <v>110</v>
      </c>
      <c r="B59" s="31">
        <v>48493.434000000001</v>
      </c>
    </row>
    <row r="60" spans="1:2">
      <c r="A60" s="48" t="s">
        <v>111</v>
      </c>
      <c r="B60" s="31">
        <v>48701.069000000003</v>
      </c>
    </row>
    <row r="61" spans="1:2">
      <c r="A61" s="48" t="s">
        <v>112</v>
      </c>
      <c r="B61" s="31">
        <v>48880.449000000001</v>
      </c>
    </row>
    <row r="62" spans="1:2">
      <c r="A62" s="48" t="s">
        <v>113</v>
      </c>
      <c r="B62" s="31">
        <v>49034.813000000002</v>
      </c>
    </row>
    <row r="63" spans="1:2">
      <c r="A63" s="48" t="s">
        <v>114</v>
      </c>
      <c r="B63" s="31">
        <v>49182.457999999999</v>
      </c>
    </row>
    <row r="64" spans="1:2">
      <c r="A64" s="48" t="s">
        <v>115</v>
      </c>
      <c r="B64" s="31">
        <v>49347.45</v>
      </c>
    </row>
    <row r="65" spans="1:2">
      <c r="A65" s="48" t="s">
        <v>116</v>
      </c>
      <c r="B65" s="31">
        <v>49545.637999999999</v>
      </c>
    </row>
    <row r="66" spans="1:2">
      <c r="A66" s="48" t="s">
        <v>117</v>
      </c>
      <c r="B66" s="31">
        <v>49786.152999999998</v>
      </c>
    </row>
    <row r="67" spans="1:2">
      <c r="A67" s="48" t="s">
        <v>118</v>
      </c>
      <c r="B67" s="31">
        <v>50060.639000000003</v>
      </c>
    </row>
    <row r="68" spans="1:2">
      <c r="A68" s="48" t="s">
        <v>119</v>
      </c>
      <c r="B68" s="31">
        <v>50345.72</v>
      </c>
    </row>
    <row r="69" spans="1:2">
      <c r="A69" s="48" t="s">
        <v>120</v>
      </c>
      <c r="B69" s="31">
        <v>50607.904000000002</v>
      </c>
    </row>
    <row r="70" spans="1:2">
      <c r="A70" s="48" t="s">
        <v>121</v>
      </c>
      <c r="B70" s="31">
        <v>50823.087</v>
      </c>
    </row>
    <row r="71" spans="1:2">
      <c r="A71" s="48" t="s">
        <v>122</v>
      </c>
      <c r="B71" s="31">
        <v>50983.446000000004</v>
      </c>
    </row>
    <row r="72" spans="1:2">
      <c r="A72" s="48" t="s">
        <v>123</v>
      </c>
      <c r="B72" s="31">
        <v>51096.408000000003</v>
      </c>
    </row>
    <row r="73" spans="1:2">
      <c r="A73" s="48" t="s">
        <v>124</v>
      </c>
      <c r="B73" s="31">
        <v>51171.7</v>
      </c>
    </row>
    <row r="74" spans="1:2">
      <c r="A74" s="48" t="s">
        <v>125</v>
      </c>
      <c r="B74" s="31">
        <v>51225.321000000004</v>
      </c>
    </row>
    <row r="75" spans="1:2" ht="14.25" thickBot="1">
      <c r="A75" s="49" t="s">
        <v>131</v>
      </c>
      <c r="B75" s="32">
        <v>51269.182999999997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E4" sqref="E4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Contents!C14</f>
        <v>中国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48" t="s">
        <v>56</v>
      </c>
      <c r="B5" s="36">
        <v>554419.26899999997</v>
      </c>
      <c r="D5" s="6" t="s">
        <v>55</v>
      </c>
      <c r="E5" s="7" t="s">
        <v>1</v>
      </c>
    </row>
    <row r="6" spans="1:7">
      <c r="A6" s="48" t="s">
        <v>57</v>
      </c>
      <c r="B6" s="36">
        <v>569909.10800000001</v>
      </c>
      <c r="D6" s="50" t="str">
        <f>INDEX(A5:A1000,COUNTA(A5:A1000)-9)</f>
        <v>2011</v>
      </c>
      <c r="E6" s="14">
        <f t="shared" ref="E6:E15" si="0">VLOOKUP(D6,$A$4:$B$65533,2,FALSE)</f>
        <v>1376497.6329999999</v>
      </c>
    </row>
    <row r="7" spans="1:7">
      <c r="A7" s="48" t="s">
        <v>58</v>
      </c>
      <c r="B7" s="36">
        <v>582576.49699999997</v>
      </c>
      <c r="D7" s="50" t="str">
        <f>INDEX(A5:A1000,COUNTA(A5:A1000)-8)</f>
        <v>2012</v>
      </c>
      <c r="E7" s="14">
        <f t="shared" si="0"/>
        <v>1384206.4080000001</v>
      </c>
    </row>
    <row r="8" spans="1:7">
      <c r="A8" s="48" t="s">
        <v>59</v>
      </c>
      <c r="B8" s="36">
        <v>593365.88199999998</v>
      </c>
      <c r="D8" s="50" t="str">
        <f>INDEX(A5:A1000,COUNTA(A5:A1000)-7)</f>
        <v>2013</v>
      </c>
      <c r="E8" s="14">
        <f t="shared" si="0"/>
        <v>1391883.335</v>
      </c>
    </row>
    <row r="9" spans="1:7">
      <c r="A9" s="48" t="s">
        <v>60</v>
      </c>
      <c r="B9" s="36">
        <v>603052.31599999999</v>
      </c>
      <c r="D9" s="50" t="str">
        <f>INDEX(A5:A1000,COUNTA(A5:A1000)-6)</f>
        <v>2014</v>
      </c>
      <c r="E9" s="14">
        <f t="shared" si="0"/>
        <v>1399453.966</v>
      </c>
    </row>
    <row r="10" spans="1:7">
      <c r="A10" s="48" t="s">
        <v>61</v>
      </c>
      <c r="B10" s="36">
        <v>612241.55200000003</v>
      </c>
      <c r="D10" s="50" t="str">
        <f>INDEX(A5:A1000,COUNTA(A5:A1000)-5)</f>
        <v>2015</v>
      </c>
      <c r="E10" s="14">
        <f t="shared" si="0"/>
        <v>1406847.868</v>
      </c>
    </row>
    <row r="11" spans="1:7">
      <c r="A11" s="48" t="s">
        <v>62</v>
      </c>
      <c r="B11" s="36">
        <v>621363.23300000001</v>
      </c>
      <c r="D11" s="50" t="str">
        <f>INDEX(A5:A1000,COUNTA(A5:A1000)-4)</f>
        <v>2016</v>
      </c>
      <c r="E11" s="14">
        <f t="shared" si="0"/>
        <v>1414049.3529999999</v>
      </c>
    </row>
    <row r="12" spans="1:7">
      <c r="A12" s="48" t="s">
        <v>63</v>
      </c>
      <c r="B12" s="36">
        <v>630677.64800000004</v>
      </c>
      <c r="D12" s="50" t="str">
        <f>INDEX(A5:A1000,COUNTA(A5:A1000)-3)</f>
        <v>2017</v>
      </c>
      <c r="E12" s="14">
        <f t="shared" si="0"/>
        <v>1421021.794</v>
      </c>
    </row>
    <row r="13" spans="1:7">
      <c r="A13" s="48" t="s">
        <v>64</v>
      </c>
      <c r="B13" s="36">
        <v>640295.777</v>
      </c>
      <c r="D13" s="50" t="str">
        <f>INDEX(A5:A1000,COUNTA(A5:A1000)-2)</f>
        <v>2018</v>
      </c>
      <c r="E13" s="14">
        <f>VLOOKUP(D13,$A$4:$B$65533,2,FALSE)</f>
        <v>1427647.7890000001</v>
      </c>
    </row>
    <row r="14" spans="1:7">
      <c r="A14" s="48" t="s">
        <v>65</v>
      </c>
      <c r="B14" s="36">
        <v>650212.73100000003</v>
      </c>
      <c r="D14" s="50" t="str">
        <f>INDEX(A5:A1000,COUNTA(A5:A1000)-1)</f>
        <v>2019</v>
      </c>
      <c r="E14" s="14">
        <f t="shared" si="0"/>
        <v>1433783.692</v>
      </c>
    </row>
    <row r="15" spans="1:7" ht="14.25" thickBot="1">
      <c r="A15" s="48" t="s">
        <v>66</v>
      </c>
      <c r="B15" s="36">
        <v>660408.054</v>
      </c>
      <c r="D15" s="51" t="str">
        <f>INDEX(A5:A1000,COUNTA(A5:A1000))</f>
        <v>2020</v>
      </c>
      <c r="E15" s="15">
        <f t="shared" si="0"/>
        <v>1439323.774</v>
      </c>
    </row>
    <row r="16" spans="1:7">
      <c r="A16" s="48" t="s">
        <v>67</v>
      </c>
      <c r="B16" s="36">
        <v>670952.701</v>
      </c>
    </row>
    <row r="17" spans="1:7">
      <c r="A17" s="48" t="s">
        <v>68</v>
      </c>
      <c r="B17" s="36">
        <v>682102.65399999998</v>
      </c>
    </row>
    <row r="18" spans="1:7">
      <c r="A18" s="48" t="s">
        <v>69</v>
      </c>
      <c r="B18" s="36">
        <v>694339.08400000003</v>
      </c>
    </row>
    <row r="19" spans="1:7">
      <c r="A19" s="48" t="s">
        <v>70</v>
      </c>
      <c r="B19" s="36">
        <v>708254.60199999996</v>
      </c>
    </row>
    <row r="20" spans="1:7">
      <c r="A20" s="48" t="s">
        <v>71</v>
      </c>
      <c r="B20" s="36">
        <v>724218.97</v>
      </c>
    </row>
    <row r="21" spans="1:7">
      <c r="A21" s="48" t="s">
        <v>72</v>
      </c>
      <c r="B21" s="36">
        <v>742414.88699999999</v>
      </c>
    </row>
    <row r="22" spans="1:7">
      <c r="A22" s="48" t="s">
        <v>73</v>
      </c>
      <c r="B22" s="36">
        <v>762581.17599999998</v>
      </c>
    </row>
    <row r="23" spans="1:7">
      <c r="A23" s="48" t="s">
        <v>74</v>
      </c>
      <c r="B23" s="36">
        <v>784074.71499999997</v>
      </c>
      <c r="G23" s="8" t="s">
        <v>50</v>
      </c>
    </row>
    <row r="24" spans="1:7">
      <c r="A24" s="48" t="s">
        <v>75</v>
      </c>
      <c r="B24" s="36">
        <v>805985.94099999999</v>
      </c>
    </row>
    <row r="25" spans="1:7">
      <c r="A25" s="48" t="s">
        <v>76</v>
      </c>
      <c r="B25" s="36">
        <v>827601.38500000001</v>
      </c>
    </row>
    <row r="26" spans="1:7">
      <c r="A26" s="48" t="s">
        <v>77</v>
      </c>
      <c r="B26" s="36">
        <v>848759.70900000003</v>
      </c>
    </row>
    <row r="27" spans="1:7">
      <c r="A27" s="48" t="s">
        <v>78</v>
      </c>
      <c r="B27" s="36">
        <v>869485.96200000006</v>
      </c>
    </row>
    <row r="28" spans="1:7">
      <c r="A28" s="48" t="s">
        <v>79</v>
      </c>
      <c r="B28" s="36">
        <v>889485.36800000002</v>
      </c>
    </row>
    <row r="29" spans="1:7">
      <c r="A29" s="48" t="s">
        <v>80</v>
      </c>
      <c r="B29" s="36">
        <v>908464.20600000001</v>
      </c>
    </row>
    <row r="30" spans="1:7">
      <c r="A30" s="48" t="s">
        <v>81</v>
      </c>
      <c r="B30" s="36">
        <v>926240.88899999997</v>
      </c>
    </row>
    <row r="31" spans="1:7">
      <c r="A31" s="48" t="s">
        <v>82</v>
      </c>
      <c r="B31" s="36">
        <v>942685.41200000001</v>
      </c>
    </row>
    <row r="32" spans="1:7">
      <c r="A32" s="48" t="s">
        <v>83</v>
      </c>
      <c r="B32" s="36">
        <v>957891.27099999995</v>
      </c>
    </row>
    <row r="33" spans="1:2">
      <c r="A33" s="48" t="s">
        <v>84</v>
      </c>
      <c r="B33" s="36">
        <v>972205.44099999999</v>
      </c>
    </row>
    <row r="34" spans="1:2">
      <c r="A34" s="48" t="s">
        <v>85</v>
      </c>
      <c r="B34" s="36">
        <v>986132.21400000004</v>
      </c>
    </row>
    <row r="35" spans="1:2">
      <c r="A35" s="48" t="s">
        <v>86</v>
      </c>
      <c r="B35" s="36">
        <v>1000089.228</v>
      </c>
    </row>
    <row r="36" spans="1:2">
      <c r="A36" s="48" t="s">
        <v>87</v>
      </c>
      <c r="B36" s="36">
        <v>1014022.211</v>
      </c>
    </row>
    <row r="37" spans="1:2">
      <c r="A37" s="48" t="s">
        <v>88</v>
      </c>
      <c r="B37" s="36">
        <v>1027948.9889999999</v>
      </c>
    </row>
    <row r="38" spans="1:2">
      <c r="A38" s="48" t="s">
        <v>89</v>
      </c>
      <c r="B38" s="36">
        <v>1042431.401</v>
      </c>
    </row>
    <row r="39" spans="1:2">
      <c r="A39" s="48" t="s">
        <v>90</v>
      </c>
      <c r="B39" s="36">
        <v>1058171.973</v>
      </c>
    </row>
    <row r="40" spans="1:2">
      <c r="A40" s="48" t="s">
        <v>91</v>
      </c>
      <c r="B40" s="36">
        <v>1075589.3629999999</v>
      </c>
    </row>
    <row r="41" spans="1:2">
      <c r="A41" s="48" t="s">
        <v>92</v>
      </c>
      <c r="B41" s="36">
        <v>1095014.1059999999</v>
      </c>
    </row>
    <row r="42" spans="1:2">
      <c r="A42" s="48" t="s">
        <v>93</v>
      </c>
      <c r="B42" s="36">
        <v>1116095.4750000001</v>
      </c>
    </row>
    <row r="43" spans="1:2">
      <c r="A43" s="48" t="s">
        <v>94</v>
      </c>
      <c r="B43" s="36">
        <v>1137724.2339999999</v>
      </c>
    </row>
    <row r="44" spans="1:2">
      <c r="A44" s="48" t="s">
        <v>95</v>
      </c>
      <c r="B44" s="36">
        <v>1158357.3929999999</v>
      </c>
    </row>
    <row r="45" spans="1:2">
      <c r="A45" s="48" t="s">
        <v>96</v>
      </c>
      <c r="B45" s="36">
        <v>1176883.6810000001</v>
      </c>
    </row>
    <row r="46" spans="1:2">
      <c r="A46" s="48" t="s">
        <v>97</v>
      </c>
      <c r="B46" s="36">
        <v>1192897.277</v>
      </c>
    </row>
    <row r="47" spans="1:2">
      <c r="A47" s="48" t="s">
        <v>98</v>
      </c>
      <c r="B47" s="36">
        <v>1206711.243</v>
      </c>
    </row>
    <row r="48" spans="1:2">
      <c r="A48" s="48" t="s">
        <v>99</v>
      </c>
      <c r="B48" s="36">
        <v>1218817.0589999999</v>
      </c>
    </row>
    <row r="49" spans="1:2">
      <c r="A49" s="48" t="s">
        <v>100</v>
      </c>
      <c r="B49" s="36">
        <v>1230020.0260000001</v>
      </c>
    </row>
    <row r="50" spans="1:2">
      <c r="A50" s="48" t="s">
        <v>101</v>
      </c>
      <c r="B50" s="36">
        <v>1240920.5390000001</v>
      </c>
    </row>
    <row r="51" spans="1:2">
      <c r="A51" s="48" t="s">
        <v>102</v>
      </c>
      <c r="B51" s="36">
        <v>1251636.1780000001</v>
      </c>
    </row>
    <row r="52" spans="1:2">
      <c r="A52" s="48" t="s">
        <v>103</v>
      </c>
      <c r="B52" s="36">
        <v>1261996.017</v>
      </c>
    </row>
    <row r="53" spans="1:2">
      <c r="A53" s="48" t="s">
        <v>104</v>
      </c>
      <c r="B53" s="36">
        <v>1271982.3489999999</v>
      </c>
    </row>
    <row r="54" spans="1:2">
      <c r="A54" s="48" t="s">
        <v>105</v>
      </c>
      <c r="B54" s="36">
        <v>1281514.8330000001</v>
      </c>
    </row>
    <row r="55" spans="1:2">
      <c r="A55" s="48" t="s">
        <v>106</v>
      </c>
      <c r="B55" s="36">
        <v>1290550.767</v>
      </c>
    </row>
    <row r="56" spans="1:2">
      <c r="A56" s="48" t="s">
        <v>107</v>
      </c>
      <c r="B56" s="36">
        <v>1299129.747</v>
      </c>
    </row>
    <row r="57" spans="1:2">
      <c r="A57" s="48" t="s">
        <v>108</v>
      </c>
      <c r="B57" s="36">
        <v>1307352.2560000001</v>
      </c>
    </row>
    <row r="58" spans="1:2">
      <c r="A58" s="48" t="s">
        <v>109</v>
      </c>
      <c r="B58" s="36">
        <v>1315303.5220000001</v>
      </c>
    </row>
    <row r="59" spans="1:2">
      <c r="A59" s="48" t="s">
        <v>110</v>
      </c>
      <c r="B59" s="36">
        <v>1323084.639</v>
      </c>
    </row>
    <row r="60" spans="1:2">
      <c r="A60" s="48" t="s">
        <v>111</v>
      </c>
      <c r="B60" s="36">
        <v>1330776.3799999999</v>
      </c>
    </row>
    <row r="61" spans="1:2">
      <c r="A61" s="48" t="s">
        <v>112</v>
      </c>
      <c r="B61" s="36">
        <v>1338408.6440000001</v>
      </c>
    </row>
    <row r="62" spans="1:2">
      <c r="A62" s="48" t="s">
        <v>113</v>
      </c>
      <c r="B62" s="36">
        <v>1345993.8910000001</v>
      </c>
    </row>
    <row r="63" spans="1:2">
      <c r="A63" s="48" t="s">
        <v>114</v>
      </c>
      <c r="B63" s="36">
        <v>1353569.48</v>
      </c>
    </row>
    <row r="64" spans="1:2">
      <c r="A64" s="48" t="s">
        <v>115</v>
      </c>
      <c r="B64" s="36">
        <v>1361169.41</v>
      </c>
    </row>
    <row r="65" spans="1:2">
      <c r="A65" s="48" t="s">
        <v>116</v>
      </c>
      <c r="B65" s="36">
        <v>1368810.6040000001</v>
      </c>
    </row>
    <row r="66" spans="1:2">
      <c r="A66" s="48" t="s">
        <v>117</v>
      </c>
      <c r="B66" s="36">
        <v>1376497.6329999999</v>
      </c>
    </row>
    <row r="67" spans="1:2">
      <c r="A67" s="48" t="s">
        <v>118</v>
      </c>
      <c r="B67" s="36">
        <v>1384206.4080000001</v>
      </c>
    </row>
    <row r="68" spans="1:2">
      <c r="A68" s="48" t="s">
        <v>119</v>
      </c>
      <c r="B68" s="36">
        <v>1391883.335</v>
      </c>
    </row>
    <row r="69" spans="1:2">
      <c r="A69" s="48" t="s">
        <v>120</v>
      </c>
      <c r="B69" s="36">
        <v>1399453.966</v>
      </c>
    </row>
    <row r="70" spans="1:2">
      <c r="A70" s="48" t="s">
        <v>121</v>
      </c>
      <c r="B70" s="36">
        <v>1406847.868</v>
      </c>
    </row>
    <row r="71" spans="1:2">
      <c r="A71" s="48" t="s">
        <v>122</v>
      </c>
      <c r="B71" s="36">
        <v>1414049.3529999999</v>
      </c>
    </row>
    <row r="72" spans="1:2">
      <c r="A72" s="48" t="s">
        <v>123</v>
      </c>
      <c r="B72" s="36">
        <v>1421021.794</v>
      </c>
    </row>
    <row r="73" spans="1:2">
      <c r="A73" s="48" t="s">
        <v>124</v>
      </c>
      <c r="B73" s="36">
        <v>1427647.7890000001</v>
      </c>
    </row>
    <row r="74" spans="1:2">
      <c r="A74" s="48" t="s">
        <v>125</v>
      </c>
      <c r="B74" s="36">
        <v>1433783.692</v>
      </c>
    </row>
    <row r="75" spans="1:2" ht="14.25" thickBot="1">
      <c r="A75" s="49" t="s">
        <v>131</v>
      </c>
      <c r="B75" s="37">
        <v>1439323.774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E4" sqref="E4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Contents!C15</f>
        <v>ネパール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48" t="s">
        <v>56</v>
      </c>
      <c r="B5" s="36">
        <v>8483.3220000000001</v>
      </c>
      <c r="D5" s="6" t="s">
        <v>55</v>
      </c>
      <c r="E5" s="7" t="s">
        <v>1</v>
      </c>
    </row>
    <row r="6" spans="1:7">
      <c r="A6" s="48" t="s">
        <v>57</v>
      </c>
      <c r="B6" s="36">
        <v>8663.6020000000008</v>
      </c>
      <c r="D6" s="50" t="str">
        <f>INDEX(A5:A1000,COUNTA(A5:A1000)-9)</f>
        <v>2011</v>
      </c>
      <c r="E6" s="14">
        <f t="shared" ref="E6:E15" si="0">VLOOKUP(D6,$A$4:$B$65533,2,FALSE)</f>
        <v>27041.22</v>
      </c>
    </row>
    <row r="7" spans="1:7">
      <c r="A7" s="48" t="s">
        <v>58</v>
      </c>
      <c r="B7" s="36">
        <v>8834.6980000000003</v>
      </c>
      <c r="D7" s="50" t="str">
        <f>INDEX(A5:A1000,COUNTA(A5:A1000)-8)</f>
        <v>2012</v>
      </c>
      <c r="E7" s="14">
        <f t="shared" si="0"/>
        <v>26989.16</v>
      </c>
    </row>
    <row r="8" spans="1:7">
      <c r="A8" s="48" t="s">
        <v>59</v>
      </c>
      <c r="B8" s="36">
        <v>8999.1939999999995</v>
      </c>
      <c r="D8" s="50" t="str">
        <f>INDEX(A5:A1000,COUNTA(A5:A1000)-7)</f>
        <v>2013</v>
      </c>
      <c r="E8" s="14">
        <f t="shared" si="0"/>
        <v>26916.794999999998</v>
      </c>
    </row>
    <row r="9" spans="1:7">
      <c r="A9" s="48" t="s">
        <v>60</v>
      </c>
      <c r="B9" s="36">
        <v>9159.32</v>
      </c>
      <c r="D9" s="50" t="str">
        <f>INDEX(A5:A1000,COUNTA(A5:A1000)-6)</f>
        <v>2014</v>
      </c>
      <c r="E9" s="14">
        <f t="shared" si="0"/>
        <v>26905.982</v>
      </c>
    </row>
    <row r="10" spans="1:7">
      <c r="A10" s="48" t="s">
        <v>61</v>
      </c>
      <c r="B10" s="36">
        <v>9316.9159999999993</v>
      </c>
      <c r="D10" s="50" t="str">
        <f>INDEX(A5:A1000,COUNTA(A5:A1000)-5)</f>
        <v>2015</v>
      </c>
      <c r="E10" s="14">
        <f t="shared" si="0"/>
        <v>27015.032999999999</v>
      </c>
    </row>
    <row r="11" spans="1:7">
      <c r="A11" s="48" t="s">
        <v>62</v>
      </c>
      <c r="B11" s="36">
        <v>9473.4110000000001</v>
      </c>
      <c r="D11" s="50" t="str">
        <f>INDEX(A5:A1000,COUNTA(A5:A1000)-4)</f>
        <v>2016</v>
      </c>
      <c r="E11" s="14">
        <f t="shared" si="0"/>
        <v>27263.43</v>
      </c>
    </row>
    <row r="12" spans="1:7">
      <c r="A12" s="48" t="s">
        <v>63</v>
      </c>
      <c r="B12" s="36">
        <v>9629.8649999999998</v>
      </c>
      <c r="D12" s="50" t="str">
        <f>INDEX(A5:A1000,COUNTA(A5:A1000)-3)</f>
        <v>2017</v>
      </c>
      <c r="E12" s="14">
        <f t="shared" si="0"/>
        <v>27632.682000000001</v>
      </c>
    </row>
    <row r="13" spans="1:7">
      <c r="A13" s="48" t="s">
        <v>64</v>
      </c>
      <c r="B13" s="36">
        <v>9786.9760000000006</v>
      </c>
      <c r="D13" s="50" t="str">
        <f>INDEX(A5:A1000,COUNTA(A5:A1000)-2)</f>
        <v>2018</v>
      </c>
      <c r="E13" s="14">
        <f>VLOOKUP(D13,$A$4:$B$65533,2,FALSE)</f>
        <v>28095.712</v>
      </c>
    </row>
    <row r="14" spans="1:7">
      <c r="A14" s="48" t="s">
        <v>65</v>
      </c>
      <c r="B14" s="36">
        <v>9945.2129999999997</v>
      </c>
      <c r="D14" s="50" t="str">
        <f>INDEX(A5:A1000,COUNTA(A5:A1000)-1)</f>
        <v>2019</v>
      </c>
      <c r="E14" s="14">
        <f t="shared" si="0"/>
        <v>28608.715</v>
      </c>
    </row>
    <row r="15" spans="1:7" ht="14.25" thickBot="1">
      <c r="A15" s="48" t="s">
        <v>66</v>
      </c>
      <c r="B15" s="36">
        <v>10105.06</v>
      </c>
      <c r="D15" s="51" t="str">
        <f>INDEX(A5:A1000,COUNTA(A5:A1000))</f>
        <v>2020</v>
      </c>
      <c r="E15" s="15">
        <f t="shared" si="0"/>
        <v>29136.808000000001</v>
      </c>
    </row>
    <row r="16" spans="1:7">
      <c r="A16" s="48" t="s">
        <v>67</v>
      </c>
      <c r="B16" s="36">
        <v>10267.26</v>
      </c>
    </row>
    <row r="17" spans="1:7">
      <c r="A17" s="48" t="s">
        <v>68</v>
      </c>
      <c r="B17" s="36">
        <v>10433.147000000001</v>
      </c>
    </row>
    <row r="18" spans="1:7">
      <c r="A18" s="48" t="s">
        <v>69</v>
      </c>
      <c r="B18" s="36">
        <v>10604.62</v>
      </c>
    </row>
    <row r="19" spans="1:7">
      <c r="A19" s="48" t="s">
        <v>70</v>
      </c>
      <c r="B19" s="36">
        <v>10783.958000000001</v>
      </c>
    </row>
    <row r="20" spans="1:7">
      <c r="A20" s="48" t="s">
        <v>71</v>
      </c>
      <c r="B20" s="36">
        <v>10972.912</v>
      </c>
    </row>
    <row r="21" spans="1:7">
      <c r="A21" s="48" t="s">
        <v>72</v>
      </c>
      <c r="B21" s="36">
        <v>11172.53</v>
      </c>
    </row>
    <row r="22" spans="1:7">
      <c r="A22" s="48" t="s">
        <v>73</v>
      </c>
      <c r="B22" s="36">
        <v>11382.965</v>
      </c>
    </row>
    <row r="23" spans="1:7">
      <c r="A23" s="48" t="s">
        <v>74</v>
      </c>
      <c r="B23" s="36">
        <v>11603.921</v>
      </c>
      <c r="G23" s="8" t="s">
        <v>50</v>
      </c>
    </row>
    <row r="24" spans="1:7">
      <c r="A24" s="48" t="s">
        <v>75</v>
      </c>
      <c r="B24" s="36">
        <v>11834.656999999999</v>
      </c>
    </row>
    <row r="25" spans="1:7">
      <c r="A25" s="48" t="s">
        <v>76</v>
      </c>
      <c r="B25" s="36">
        <v>12074.628000000001</v>
      </c>
    </row>
    <row r="26" spans="1:7">
      <c r="A26" s="48" t="s">
        <v>77</v>
      </c>
      <c r="B26" s="36">
        <v>12323.984</v>
      </c>
    </row>
    <row r="27" spans="1:7">
      <c r="A27" s="48" t="s">
        <v>78</v>
      </c>
      <c r="B27" s="36">
        <v>12583.142</v>
      </c>
    </row>
    <row r="28" spans="1:7">
      <c r="A28" s="48" t="s">
        <v>79</v>
      </c>
      <c r="B28" s="36">
        <v>12852.205</v>
      </c>
    </row>
    <row r="29" spans="1:7">
      <c r="A29" s="48" t="s">
        <v>80</v>
      </c>
      <c r="B29" s="36">
        <v>13131.26</v>
      </c>
    </row>
    <row r="30" spans="1:7">
      <c r="A30" s="48" t="s">
        <v>81</v>
      </c>
      <c r="B30" s="36">
        <v>13420.367</v>
      </c>
    </row>
    <row r="31" spans="1:7">
      <c r="A31" s="48" t="s">
        <v>82</v>
      </c>
      <c r="B31" s="36">
        <v>13719.466</v>
      </c>
    </row>
    <row r="32" spans="1:7">
      <c r="A32" s="48" t="s">
        <v>83</v>
      </c>
      <c r="B32" s="36">
        <v>14028.535</v>
      </c>
    </row>
    <row r="33" spans="1:2">
      <c r="A33" s="48" t="s">
        <v>84</v>
      </c>
      <c r="B33" s="36">
        <v>14347.653</v>
      </c>
    </row>
    <row r="34" spans="1:2">
      <c r="A34" s="48" t="s">
        <v>85</v>
      </c>
      <c r="B34" s="36">
        <v>14676.932000000001</v>
      </c>
    </row>
    <row r="35" spans="1:2">
      <c r="A35" s="48" t="s">
        <v>86</v>
      </c>
      <c r="B35" s="36">
        <v>15016.407999999999</v>
      </c>
    </row>
    <row r="36" spans="1:2">
      <c r="A36" s="48" t="s">
        <v>87</v>
      </c>
      <c r="B36" s="36">
        <v>15367.228999999999</v>
      </c>
    </row>
    <row r="37" spans="1:2">
      <c r="A37" s="48" t="s">
        <v>88</v>
      </c>
      <c r="B37" s="36">
        <v>15729.431</v>
      </c>
    </row>
    <row r="38" spans="1:2">
      <c r="A38" s="48" t="s">
        <v>89</v>
      </c>
      <c r="B38" s="36">
        <v>16100.623</v>
      </c>
    </row>
    <row r="39" spans="1:2">
      <c r="A39" s="48" t="s">
        <v>90</v>
      </c>
      <c r="B39" s="36">
        <v>16477.488000000001</v>
      </c>
    </row>
    <row r="40" spans="1:2">
      <c r="A40" s="48" t="s">
        <v>91</v>
      </c>
      <c r="B40" s="36">
        <v>16858.314999999999</v>
      </c>
    </row>
    <row r="41" spans="1:2">
      <c r="A41" s="48" t="s">
        <v>92</v>
      </c>
      <c r="B41" s="36">
        <v>17239.677</v>
      </c>
    </row>
    <row r="42" spans="1:2">
      <c r="A42" s="48" t="s">
        <v>93</v>
      </c>
      <c r="B42" s="36">
        <v>17623.697</v>
      </c>
    </row>
    <row r="43" spans="1:2">
      <c r="A43" s="48" t="s">
        <v>94</v>
      </c>
      <c r="B43" s="36">
        <v>18020.755000000001</v>
      </c>
    </row>
    <row r="44" spans="1:2">
      <c r="A44" s="48" t="s">
        <v>95</v>
      </c>
      <c r="B44" s="36">
        <v>18445.021000000001</v>
      </c>
    </row>
    <row r="45" spans="1:2">
      <c r="A45" s="48" t="s">
        <v>96</v>
      </c>
      <c r="B45" s="36">
        <v>18905.48</v>
      </c>
    </row>
    <row r="46" spans="1:2">
      <c r="A46" s="48" t="s">
        <v>97</v>
      </c>
      <c r="B46" s="36">
        <v>19405.506000000001</v>
      </c>
    </row>
    <row r="47" spans="1:2">
      <c r="A47" s="48" t="s">
        <v>98</v>
      </c>
      <c r="B47" s="36">
        <v>19938.322</v>
      </c>
    </row>
    <row r="48" spans="1:2">
      <c r="A48" s="48" t="s">
        <v>99</v>
      </c>
      <c r="B48" s="36">
        <v>20489.973000000002</v>
      </c>
    </row>
    <row r="49" spans="1:2">
      <c r="A49" s="48" t="s">
        <v>100</v>
      </c>
      <c r="B49" s="36">
        <v>21040.899000000001</v>
      </c>
    </row>
    <row r="50" spans="1:2">
      <c r="A50" s="48" t="s">
        <v>101</v>
      </c>
      <c r="B50" s="36">
        <v>21576.074000000001</v>
      </c>
    </row>
    <row r="51" spans="1:2">
      <c r="A51" s="48" t="s">
        <v>102</v>
      </c>
      <c r="B51" s="36">
        <v>22090.351999999999</v>
      </c>
    </row>
    <row r="52" spans="1:2">
      <c r="A52" s="48" t="s">
        <v>103</v>
      </c>
      <c r="B52" s="36">
        <v>22584.772000000001</v>
      </c>
    </row>
    <row r="53" spans="1:2">
      <c r="A53" s="48" t="s">
        <v>104</v>
      </c>
      <c r="B53" s="36">
        <v>23057.875</v>
      </c>
    </row>
    <row r="54" spans="1:2">
      <c r="A54" s="48" t="s">
        <v>105</v>
      </c>
      <c r="B54" s="36">
        <v>23509.971000000001</v>
      </c>
    </row>
    <row r="55" spans="1:2">
      <c r="A55" s="48" t="s">
        <v>106</v>
      </c>
      <c r="B55" s="36">
        <v>23941.098999999998</v>
      </c>
    </row>
    <row r="56" spans="1:2">
      <c r="A56" s="48" t="s">
        <v>107</v>
      </c>
      <c r="B56" s="36">
        <v>24347.113000000001</v>
      </c>
    </row>
    <row r="57" spans="1:2">
      <c r="A57" s="48" t="s">
        <v>108</v>
      </c>
      <c r="B57" s="36">
        <v>24725.625</v>
      </c>
    </row>
    <row r="58" spans="1:2">
      <c r="A58" s="48" t="s">
        <v>109</v>
      </c>
      <c r="B58" s="36">
        <v>25080.880000000001</v>
      </c>
    </row>
    <row r="59" spans="1:2">
      <c r="A59" s="48" t="s">
        <v>110</v>
      </c>
      <c r="B59" s="36">
        <v>25419.337</v>
      </c>
    </row>
    <row r="60" spans="1:2">
      <c r="A60" s="48" t="s">
        <v>111</v>
      </c>
      <c r="B60" s="36">
        <v>25744.5</v>
      </c>
    </row>
    <row r="61" spans="1:2">
      <c r="A61" s="48" t="s">
        <v>112</v>
      </c>
      <c r="B61" s="36">
        <v>26066.687000000002</v>
      </c>
    </row>
    <row r="62" spans="1:2">
      <c r="A62" s="48" t="s">
        <v>113</v>
      </c>
      <c r="B62" s="36">
        <v>26382.585999999999</v>
      </c>
    </row>
    <row r="63" spans="1:2">
      <c r="A63" s="48" t="s">
        <v>114</v>
      </c>
      <c r="B63" s="36">
        <v>26666.580999999998</v>
      </c>
    </row>
    <row r="64" spans="1:2">
      <c r="A64" s="48" t="s">
        <v>115</v>
      </c>
      <c r="B64" s="36">
        <v>26883.530999999999</v>
      </c>
    </row>
    <row r="65" spans="1:2">
      <c r="A65" s="48" t="s">
        <v>116</v>
      </c>
      <c r="B65" s="36">
        <v>27013.206999999999</v>
      </c>
    </row>
    <row r="66" spans="1:2">
      <c r="A66" s="48" t="s">
        <v>117</v>
      </c>
      <c r="B66" s="36">
        <v>27041.22</v>
      </c>
    </row>
    <row r="67" spans="1:2">
      <c r="A67" s="48" t="s">
        <v>118</v>
      </c>
      <c r="B67" s="36">
        <v>26989.16</v>
      </c>
    </row>
    <row r="68" spans="1:2">
      <c r="A68" s="48" t="s">
        <v>119</v>
      </c>
      <c r="B68" s="36">
        <v>26916.794999999998</v>
      </c>
    </row>
    <row r="69" spans="1:2">
      <c r="A69" s="48" t="s">
        <v>120</v>
      </c>
      <c r="B69" s="36">
        <v>26905.982</v>
      </c>
    </row>
    <row r="70" spans="1:2">
      <c r="A70" s="48" t="s">
        <v>121</v>
      </c>
      <c r="B70" s="36">
        <v>27015.032999999999</v>
      </c>
    </row>
    <row r="71" spans="1:2">
      <c r="A71" s="48" t="s">
        <v>122</v>
      </c>
      <c r="B71" s="36">
        <v>27263.43</v>
      </c>
    </row>
    <row r="72" spans="1:2">
      <c r="A72" s="48" t="s">
        <v>123</v>
      </c>
      <c r="B72" s="36">
        <v>27632.682000000001</v>
      </c>
    </row>
    <row r="73" spans="1:2">
      <c r="A73" s="48" t="s">
        <v>124</v>
      </c>
      <c r="B73" s="36">
        <v>28095.712</v>
      </c>
    </row>
    <row r="74" spans="1:2">
      <c r="A74" s="48" t="s">
        <v>125</v>
      </c>
      <c r="B74" s="36">
        <v>28608.715</v>
      </c>
    </row>
    <row r="75" spans="1:2" ht="14.25" thickBot="1">
      <c r="A75" s="49" t="s">
        <v>131</v>
      </c>
      <c r="B75" s="37">
        <v>29136.808000000001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E4" sqref="E4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Contents!C16</f>
        <v>パキスタン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48" t="s">
        <v>56</v>
      </c>
      <c r="B5" s="36">
        <v>37542.370000000003</v>
      </c>
      <c r="D5" s="6" t="s">
        <v>55</v>
      </c>
      <c r="E5" s="7" t="s">
        <v>1</v>
      </c>
    </row>
    <row r="6" spans="1:7">
      <c r="A6" s="48" t="s">
        <v>57</v>
      </c>
      <c r="B6" s="36">
        <v>37992.883999999998</v>
      </c>
      <c r="D6" s="50" t="str">
        <f>INDEX(A5:A1000,COUNTA(A5:A1000)-9)</f>
        <v>2011</v>
      </c>
      <c r="E6" s="14">
        <f t="shared" ref="E6:E15" si="0">VLOOKUP(D6,$A$4:$B$65533,2,FALSE)</f>
        <v>183340.16800000001</v>
      </c>
    </row>
    <row r="7" spans="1:7">
      <c r="A7" s="48" t="s">
        <v>58</v>
      </c>
      <c r="B7" s="36">
        <v>38516.514000000003</v>
      </c>
      <c r="D7" s="50" t="str">
        <f>INDEX(A5:A1000,COUNTA(A5:A1000)-8)</f>
        <v>2012</v>
      </c>
      <c r="E7" s="14">
        <f t="shared" si="0"/>
        <v>187280.125</v>
      </c>
    </row>
    <row r="8" spans="1:7">
      <c r="A8" s="48" t="s">
        <v>59</v>
      </c>
      <c r="B8" s="36">
        <v>39109.089999999997</v>
      </c>
      <c r="D8" s="50" t="str">
        <f>INDEX(A5:A1000,COUNTA(A5:A1000)-7)</f>
        <v>2013</v>
      </c>
      <c r="E8" s="14">
        <f t="shared" si="0"/>
        <v>191260.799</v>
      </c>
    </row>
    <row r="9" spans="1:7">
      <c r="A9" s="48" t="s">
        <v>60</v>
      </c>
      <c r="B9" s="36">
        <v>39767.169000000002</v>
      </c>
      <c r="D9" s="50" t="str">
        <f>INDEX(A5:A1000,COUNTA(A5:A1000)-6)</f>
        <v>2014</v>
      </c>
      <c r="E9" s="14">
        <f t="shared" si="0"/>
        <v>195305.01199999999</v>
      </c>
    </row>
    <row r="10" spans="1:7">
      <c r="A10" s="48" t="s">
        <v>61</v>
      </c>
      <c r="B10" s="36">
        <v>40488.031999999999</v>
      </c>
      <c r="D10" s="50" t="str">
        <f>INDEX(A5:A1000,COUNTA(A5:A1000)-5)</f>
        <v>2015</v>
      </c>
      <c r="E10" s="14">
        <f t="shared" si="0"/>
        <v>199426.95300000001</v>
      </c>
    </row>
    <row r="11" spans="1:7">
      <c r="A11" s="48" t="s">
        <v>62</v>
      </c>
      <c r="B11" s="36">
        <v>41269.720999999998</v>
      </c>
      <c r="D11" s="50" t="str">
        <f>INDEX(A5:A1000,COUNTA(A5:A1000)-4)</f>
        <v>2016</v>
      </c>
      <c r="E11" s="14">
        <f t="shared" si="0"/>
        <v>203631.356</v>
      </c>
    </row>
    <row r="12" spans="1:7">
      <c r="A12" s="48" t="s">
        <v>63</v>
      </c>
      <c r="B12" s="36">
        <v>42111.010999999999</v>
      </c>
      <c r="D12" s="50" t="str">
        <f>INDEX(A5:A1000,COUNTA(A5:A1000)-3)</f>
        <v>2017</v>
      </c>
      <c r="E12" s="14">
        <f t="shared" si="0"/>
        <v>207906.21</v>
      </c>
    </row>
    <row r="13" spans="1:7">
      <c r="A13" s="48" t="s">
        <v>64</v>
      </c>
      <c r="B13" s="36">
        <v>43011.324000000001</v>
      </c>
      <c r="D13" s="50" t="str">
        <f>INDEX(A5:A1000,COUNTA(A5:A1000)-2)</f>
        <v>2018</v>
      </c>
      <c r="E13" s="14">
        <f>VLOOKUP(D13,$A$4:$B$65533,2,FALSE)</f>
        <v>212228.288</v>
      </c>
    </row>
    <row r="14" spans="1:7">
      <c r="A14" s="48" t="s">
        <v>65</v>
      </c>
      <c r="B14" s="36">
        <v>43970.559999999998</v>
      </c>
      <c r="D14" s="50" t="str">
        <f>INDEX(A5:A1000,COUNTA(A5:A1000)-1)</f>
        <v>2019</v>
      </c>
      <c r="E14" s="14">
        <f t="shared" si="0"/>
        <v>216565.31700000001</v>
      </c>
    </row>
    <row r="15" spans="1:7" ht="14.25" thickBot="1">
      <c r="A15" s="48" t="s">
        <v>66</v>
      </c>
      <c r="B15" s="36">
        <v>44988.69</v>
      </c>
      <c r="D15" s="51" t="str">
        <f>INDEX(A5:A1000,COUNTA(A5:A1000))</f>
        <v>2020</v>
      </c>
      <c r="E15" s="15">
        <f t="shared" si="0"/>
        <v>220892.33100000001</v>
      </c>
    </row>
    <row r="16" spans="1:7">
      <c r="A16" s="48" t="s">
        <v>67</v>
      </c>
      <c r="B16" s="36">
        <v>46065.228999999999</v>
      </c>
    </row>
    <row r="17" spans="1:7">
      <c r="A17" s="48" t="s">
        <v>68</v>
      </c>
      <c r="B17" s="36">
        <v>47198.885999999999</v>
      </c>
    </row>
    <row r="18" spans="1:7">
      <c r="A18" s="48" t="s">
        <v>69</v>
      </c>
      <c r="B18" s="36">
        <v>48387.292999999998</v>
      </c>
    </row>
    <row r="19" spans="1:7">
      <c r="A19" s="48" t="s">
        <v>70</v>
      </c>
      <c r="B19" s="36">
        <v>49627.623</v>
      </c>
    </row>
    <row r="20" spans="1:7">
      <c r="A20" s="48" t="s">
        <v>71</v>
      </c>
      <c r="B20" s="36">
        <v>50917.974999999999</v>
      </c>
    </row>
    <row r="21" spans="1:7">
      <c r="A21" s="48" t="s">
        <v>72</v>
      </c>
      <c r="B21" s="36">
        <v>52260.182999999997</v>
      </c>
    </row>
    <row r="22" spans="1:7">
      <c r="A22" s="48" t="s">
        <v>73</v>
      </c>
      <c r="B22" s="36">
        <v>53655.783000000003</v>
      </c>
    </row>
    <row r="23" spans="1:7">
      <c r="A23" s="48" t="s">
        <v>74</v>
      </c>
      <c r="B23" s="36">
        <v>55102.69</v>
      </c>
      <c r="G23" s="8" t="s">
        <v>50</v>
      </c>
    </row>
    <row r="24" spans="1:7">
      <c r="A24" s="48" t="s">
        <v>75</v>
      </c>
      <c r="B24" s="36">
        <v>56598.148000000001</v>
      </c>
    </row>
    <row r="25" spans="1:7">
      <c r="A25" s="48" t="s">
        <v>76</v>
      </c>
      <c r="B25" s="36">
        <v>58142.061999999998</v>
      </c>
    </row>
    <row r="26" spans="1:7">
      <c r="A26" s="48" t="s">
        <v>77</v>
      </c>
      <c r="B26" s="36">
        <v>59734.478999999999</v>
      </c>
    </row>
    <row r="27" spans="1:7">
      <c r="A27" s="48" t="s">
        <v>78</v>
      </c>
      <c r="B27" s="36">
        <v>61381.982000000004</v>
      </c>
    </row>
    <row r="28" spans="1:7">
      <c r="A28" s="48" t="s">
        <v>79</v>
      </c>
      <c r="B28" s="36">
        <v>63099.404000000002</v>
      </c>
    </row>
    <row r="29" spans="1:7">
      <c r="A29" s="48" t="s">
        <v>80</v>
      </c>
      <c r="B29" s="36">
        <v>64905.995999999999</v>
      </c>
    </row>
    <row r="30" spans="1:7">
      <c r="A30" s="48" t="s">
        <v>81</v>
      </c>
      <c r="B30" s="36">
        <v>66816.875</v>
      </c>
    </row>
    <row r="31" spans="1:7">
      <c r="A31" s="48" t="s">
        <v>82</v>
      </c>
      <c r="B31" s="36">
        <v>68834.323999999993</v>
      </c>
    </row>
    <row r="32" spans="1:7">
      <c r="A32" s="48" t="s">
        <v>83</v>
      </c>
      <c r="B32" s="36">
        <v>70958.168000000005</v>
      </c>
    </row>
    <row r="33" spans="1:2">
      <c r="A33" s="48" t="s">
        <v>84</v>
      </c>
      <c r="B33" s="36">
        <v>73197.254000000001</v>
      </c>
    </row>
    <row r="34" spans="1:2">
      <c r="A34" s="48" t="s">
        <v>85</v>
      </c>
      <c r="B34" s="36">
        <v>75561.127999999997</v>
      </c>
    </row>
    <row r="35" spans="1:2">
      <c r="A35" s="48" t="s">
        <v>86</v>
      </c>
      <c r="B35" s="36">
        <v>78054.346000000005</v>
      </c>
    </row>
    <row r="36" spans="1:2">
      <c r="A36" s="48" t="s">
        <v>87</v>
      </c>
      <c r="B36" s="36">
        <v>80680.460999999996</v>
      </c>
    </row>
    <row r="37" spans="1:2">
      <c r="A37" s="48" t="s">
        <v>88</v>
      </c>
      <c r="B37" s="36">
        <v>83431.596999999994</v>
      </c>
    </row>
    <row r="38" spans="1:2">
      <c r="A38" s="48" t="s">
        <v>89</v>
      </c>
      <c r="B38" s="36">
        <v>86285.936000000002</v>
      </c>
    </row>
    <row r="39" spans="1:2">
      <c r="A39" s="48" t="s">
        <v>90</v>
      </c>
      <c r="B39" s="36">
        <v>89213.707999999999</v>
      </c>
    </row>
    <row r="40" spans="1:2">
      <c r="A40" s="48" t="s">
        <v>91</v>
      </c>
      <c r="B40" s="36">
        <v>92191.505000000005</v>
      </c>
    </row>
    <row r="41" spans="1:2">
      <c r="A41" s="48" t="s">
        <v>92</v>
      </c>
      <c r="B41" s="36">
        <v>95215.375</v>
      </c>
    </row>
    <row r="42" spans="1:2">
      <c r="A42" s="48" t="s">
        <v>93</v>
      </c>
      <c r="B42" s="36">
        <v>98285.762000000002</v>
      </c>
    </row>
    <row r="43" spans="1:2">
      <c r="A43" s="48" t="s">
        <v>94</v>
      </c>
      <c r="B43" s="36">
        <v>101389.603</v>
      </c>
    </row>
    <row r="44" spans="1:2">
      <c r="A44" s="48" t="s">
        <v>95</v>
      </c>
      <c r="B44" s="36">
        <v>104512.874</v>
      </c>
    </row>
    <row r="45" spans="1:2">
      <c r="A45" s="48" t="s">
        <v>96</v>
      </c>
      <c r="B45" s="36">
        <v>107647.91800000001</v>
      </c>
    </row>
    <row r="46" spans="1:2">
      <c r="A46" s="48" t="s">
        <v>97</v>
      </c>
      <c r="B46" s="36">
        <v>110778.655</v>
      </c>
    </row>
    <row r="47" spans="1:2">
      <c r="A47" s="48" t="s">
        <v>98</v>
      </c>
      <c r="B47" s="36">
        <v>113911.126</v>
      </c>
    </row>
    <row r="48" spans="1:2">
      <c r="A48" s="48" t="s">
        <v>99</v>
      </c>
      <c r="B48" s="36">
        <v>117086.68</v>
      </c>
    </row>
    <row r="49" spans="1:2">
      <c r="A49" s="48" t="s">
        <v>100</v>
      </c>
      <c r="B49" s="36">
        <v>120362.764</v>
      </c>
    </row>
    <row r="50" spans="1:2">
      <c r="A50" s="48" t="s">
        <v>101</v>
      </c>
      <c r="B50" s="36">
        <v>123776.83500000001</v>
      </c>
    </row>
    <row r="51" spans="1:2">
      <c r="A51" s="48" t="s">
        <v>102</v>
      </c>
      <c r="B51" s="36">
        <v>127349.29300000001</v>
      </c>
    </row>
    <row r="52" spans="1:2">
      <c r="A52" s="48" t="s">
        <v>103</v>
      </c>
      <c r="B52" s="36">
        <v>131057.432</v>
      </c>
    </row>
    <row r="53" spans="1:2">
      <c r="A53" s="48" t="s">
        <v>104</v>
      </c>
      <c r="B53" s="36">
        <v>134843.23300000001</v>
      </c>
    </row>
    <row r="54" spans="1:2">
      <c r="A54" s="48" t="s">
        <v>105</v>
      </c>
      <c r="B54" s="36">
        <v>138624.625</v>
      </c>
    </row>
    <row r="55" spans="1:2">
      <c r="A55" s="48" t="s">
        <v>106</v>
      </c>
      <c r="B55" s="36">
        <v>142343.58300000001</v>
      </c>
    </row>
    <row r="56" spans="1:2">
      <c r="A56" s="48" t="s">
        <v>107</v>
      </c>
      <c r="B56" s="36">
        <v>145978.408</v>
      </c>
    </row>
    <row r="57" spans="1:2">
      <c r="A57" s="48" t="s">
        <v>108</v>
      </c>
      <c r="B57" s="36">
        <v>149549.69500000001</v>
      </c>
    </row>
    <row r="58" spans="1:2">
      <c r="A58" s="48" t="s">
        <v>109</v>
      </c>
      <c r="B58" s="36">
        <v>153093.37100000001</v>
      </c>
    </row>
    <row r="59" spans="1:2">
      <c r="A59" s="48" t="s">
        <v>110</v>
      </c>
      <c r="B59" s="36">
        <v>156664.698</v>
      </c>
    </row>
    <row r="60" spans="1:2">
      <c r="A60" s="48" t="s">
        <v>111</v>
      </c>
      <c r="B60" s="36">
        <v>160304.00700000001</v>
      </c>
    </row>
    <row r="61" spans="1:2">
      <c r="A61" s="48" t="s">
        <v>112</v>
      </c>
      <c r="B61" s="36">
        <v>164022.62599999999</v>
      </c>
    </row>
    <row r="62" spans="1:2">
      <c r="A62" s="48" t="s">
        <v>113</v>
      </c>
      <c r="B62" s="36">
        <v>167808.106</v>
      </c>
    </row>
    <row r="63" spans="1:2">
      <c r="A63" s="48" t="s">
        <v>114</v>
      </c>
      <c r="B63" s="36">
        <v>171648.984</v>
      </c>
    </row>
    <row r="64" spans="1:2">
      <c r="A64" s="48" t="s">
        <v>115</v>
      </c>
      <c r="B64" s="36">
        <v>175525.61</v>
      </c>
    </row>
    <row r="65" spans="1:2">
      <c r="A65" s="48" t="s">
        <v>116</v>
      </c>
      <c r="B65" s="36">
        <v>179424.64300000001</v>
      </c>
    </row>
    <row r="66" spans="1:2">
      <c r="A66" s="48" t="s">
        <v>117</v>
      </c>
      <c r="B66" s="36">
        <v>183340.16800000001</v>
      </c>
    </row>
    <row r="67" spans="1:2">
      <c r="A67" s="48" t="s">
        <v>118</v>
      </c>
      <c r="B67" s="36">
        <v>187280.125</v>
      </c>
    </row>
    <row r="68" spans="1:2">
      <c r="A68" s="48" t="s">
        <v>119</v>
      </c>
      <c r="B68" s="36">
        <v>191260.799</v>
      </c>
    </row>
    <row r="69" spans="1:2">
      <c r="A69" s="48" t="s">
        <v>120</v>
      </c>
      <c r="B69" s="36">
        <v>195305.01199999999</v>
      </c>
    </row>
    <row r="70" spans="1:2">
      <c r="A70" s="48" t="s">
        <v>121</v>
      </c>
      <c r="B70" s="36">
        <v>199426.95300000001</v>
      </c>
    </row>
    <row r="71" spans="1:2">
      <c r="A71" s="48" t="s">
        <v>122</v>
      </c>
      <c r="B71" s="36">
        <v>203631.356</v>
      </c>
    </row>
    <row r="72" spans="1:2">
      <c r="A72" s="48" t="s">
        <v>123</v>
      </c>
      <c r="B72" s="36">
        <v>207906.21</v>
      </c>
    </row>
    <row r="73" spans="1:2">
      <c r="A73" s="48" t="s">
        <v>124</v>
      </c>
      <c r="B73" s="36">
        <v>212228.288</v>
      </c>
    </row>
    <row r="74" spans="1:2">
      <c r="A74" s="48" t="s">
        <v>125</v>
      </c>
      <c r="B74" s="36">
        <v>216565.31700000001</v>
      </c>
    </row>
    <row r="75" spans="1:2" ht="14.25" thickBot="1">
      <c r="A75" s="49" t="s">
        <v>131</v>
      </c>
      <c r="B75" s="37">
        <v>220892.33100000001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E4" sqref="E4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Contents!C17</f>
        <v>バングラデシュ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9"/>
      <c r="B4" s="20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53" t="s">
        <v>56</v>
      </c>
      <c r="B5" s="34">
        <v>37894.671000000002</v>
      </c>
      <c r="D5" s="6" t="s">
        <v>55</v>
      </c>
      <c r="E5" s="7" t="s">
        <v>1</v>
      </c>
    </row>
    <row r="6" spans="1:7">
      <c r="A6" s="53" t="s">
        <v>57</v>
      </c>
      <c r="B6" s="31">
        <v>38706.398999999998</v>
      </c>
      <c r="D6" s="50" t="str">
        <f>INDEX(A5:A1000,COUNTA(A5:A1000)-9)</f>
        <v>2011</v>
      </c>
      <c r="E6" s="14">
        <f t="shared" ref="E6:E15" si="0">VLOOKUP(D6,$A$4:$B$65533,2,FALSE)</f>
        <v>149273.13399999999</v>
      </c>
    </row>
    <row r="7" spans="1:7">
      <c r="A7" s="53" t="s">
        <v>58</v>
      </c>
      <c r="B7" s="31">
        <v>39489.860999999997</v>
      </c>
      <c r="D7" s="50" t="str">
        <f>INDEX(A5:A1000,COUNTA(A5:A1000)-8)</f>
        <v>2012</v>
      </c>
      <c r="E7" s="14">
        <f t="shared" si="0"/>
        <v>151005.73300000001</v>
      </c>
    </row>
    <row r="8" spans="1:7">
      <c r="A8" s="53" t="s">
        <v>59</v>
      </c>
      <c r="B8" s="31">
        <v>40292.411</v>
      </c>
      <c r="D8" s="50" t="str">
        <f>INDEX(A5:A1000,COUNTA(A5:A1000)-7)</f>
        <v>2013</v>
      </c>
      <c r="E8" s="14">
        <f t="shared" si="0"/>
        <v>152761.413</v>
      </c>
    </row>
    <row r="9" spans="1:7">
      <c r="A9" s="53" t="s">
        <v>60</v>
      </c>
      <c r="B9" s="31">
        <v>41149.83</v>
      </c>
      <c r="D9" s="50" t="str">
        <f>INDEX(A5:A1000,COUNTA(A5:A1000)-6)</f>
        <v>2014</v>
      </c>
      <c r="E9" s="14">
        <f t="shared" si="0"/>
        <v>154517.38500000001</v>
      </c>
    </row>
    <row r="10" spans="1:7">
      <c r="A10" s="53" t="s">
        <v>61</v>
      </c>
      <c r="B10" s="31">
        <v>42086.305</v>
      </c>
      <c r="D10" s="50" t="str">
        <f>INDEX(A5:A1000,COUNTA(A5:A1000)-5)</f>
        <v>2015</v>
      </c>
      <c r="E10" s="14">
        <f t="shared" si="0"/>
        <v>156256.28700000001</v>
      </c>
    </row>
    <row r="11" spans="1:7">
      <c r="A11" s="53" t="s">
        <v>62</v>
      </c>
      <c r="B11" s="31">
        <v>43113.921999999999</v>
      </c>
      <c r="D11" s="50" t="str">
        <f>INDEX(A5:A1000,COUNTA(A5:A1000)-4)</f>
        <v>2016</v>
      </c>
      <c r="E11" s="14">
        <f t="shared" si="0"/>
        <v>157977.15100000001</v>
      </c>
    </row>
    <row r="12" spans="1:7">
      <c r="A12" s="53" t="s">
        <v>63</v>
      </c>
      <c r="B12" s="31">
        <v>44233.216999999997</v>
      </c>
      <c r="D12" s="50" t="str">
        <f>INDEX(A5:A1000,COUNTA(A5:A1000)-3)</f>
        <v>2017</v>
      </c>
      <c r="E12" s="14">
        <f t="shared" si="0"/>
        <v>159685.421</v>
      </c>
    </row>
    <row r="13" spans="1:7">
      <c r="A13" s="53" t="s">
        <v>64</v>
      </c>
      <c r="B13" s="31">
        <v>45434.542000000001</v>
      </c>
      <c r="D13" s="50" t="str">
        <f>INDEX(A5:A1000,COUNTA(A5:A1000)-2)</f>
        <v>2018</v>
      </c>
      <c r="E13" s="14">
        <f>VLOOKUP(D13,$A$4:$B$65533,2,FALSE)</f>
        <v>161376.71299999999</v>
      </c>
    </row>
    <row r="14" spans="1:7">
      <c r="A14" s="53" t="s">
        <v>65</v>
      </c>
      <c r="B14" s="31">
        <v>46700.569000000003</v>
      </c>
      <c r="D14" s="50" t="str">
        <f>INDEX(A5:A1000,COUNTA(A5:A1000)-1)</f>
        <v>2019</v>
      </c>
      <c r="E14" s="14">
        <f t="shared" si="0"/>
        <v>163046.17300000001</v>
      </c>
    </row>
    <row r="15" spans="1:7" ht="14.25" thickBot="1">
      <c r="A15" s="53" t="s">
        <v>66</v>
      </c>
      <c r="B15" s="31">
        <v>48013.504999999997</v>
      </c>
      <c r="D15" s="51" t="str">
        <f>INDEX(A5:A1000,COUNTA(A5:A1000))</f>
        <v>2020</v>
      </c>
      <c r="E15" s="15">
        <f t="shared" si="0"/>
        <v>164689.383</v>
      </c>
    </row>
    <row r="16" spans="1:7">
      <c r="A16" s="53" t="s">
        <v>67</v>
      </c>
      <c r="B16" s="31">
        <v>49362.834000000003</v>
      </c>
    </row>
    <row r="17" spans="1:7">
      <c r="A17" s="53" t="s">
        <v>68</v>
      </c>
      <c r="B17" s="31">
        <v>50752.15</v>
      </c>
    </row>
    <row r="18" spans="1:7">
      <c r="A18" s="53" t="s">
        <v>69</v>
      </c>
      <c r="B18" s="31">
        <v>52202.008000000002</v>
      </c>
    </row>
    <row r="19" spans="1:7">
      <c r="A19" s="53" t="s">
        <v>70</v>
      </c>
      <c r="B19" s="31">
        <v>53741.720999999998</v>
      </c>
    </row>
    <row r="20" spans="1:7">
      <c r="A20" s="53" t="s">
        <v>71</v>
      </c>
      <c r="B20" s="31">
        <v>55385.114000000001</v>
      </c>
    </row>
    <row r="21" spans="1:7">
      <c r="A21" s="53" t="s">
        <v>72</v>
      </c>
      <c r="B21" s="31">
        <v>57157.650999999998</v>
      </c>
    </row>
    <row r="22" spans="1:7">
      <c r="A22" s="53" t="s">
        <v>73</v>
      </c>
      <c r="B22" s="31">
        <v>59034.25</v>
      </c>
    </row>
    <row r="23" spans="1:7">
      <c r="A23" s="53" t="s">
        <v>74</v>
      </c>
      <c r="B23" s="31">
        <v>60918.451999999997</v>
      </c>
      <c r="G23" s="8" t="s">
        <v>50</v>
      </c>
    </row>
    <row r="24" spans="1:7">
      <c r="A24" s="53" t="s">
        <v>75</v>
      </c>
      <c r="B24" s="31">
        <v>62679.764999999999</v>
      </c>
    </row>
    <row r="25" spans="1:7">
      <c r="A25" s="53" t="s">
        <v>76</v>
      </c>
      <c r="B25" s="31">
        <v>64232.485999999997</v>
      </c>
    </row>
    <row r="26" spans="1:7">
      <c r="A26" s="53" t="s">
        <v>77</v>
      </c>
      <c r="B26" s="31">
        <v>65531.635000000002</v>
      </c>
    </row>
    <row r="27" spans="1:7">
      <c r="A27" s="53" t="s">
        <v>78</v>
      </c>
      <c r="B27" s="31">
        <v>66625.706000000006</v>
      </c>
    </row>
    <row r="28" spans="1:7">
      <c r="A28" s="53" t="s">
        <v>79</v>
      </c>
      <c r="B28" s="31">
        <v>67637.540999999997</v>
      </c>
    </row>
    <row r="29" spans="1:7">
      <c r="A29" s="53" t="s">
        <v>80</v>
      </c>
      <c r="B29" s="31">
        <v>68742.221999999994</v>
      </c>
    </row>
    <row r="30" spans="1:7">
      <c r="A30" s="53" t="s">
        <v>81</v>
      </c>
      <c r="B30" s="31">
        <v>70066.31</v>
      </c>
    </row>
    <row r="31" spans="1:7">
      <c r="A31" s="53" t="s">
        <v>82</v>
      </c>
      <c r="B31" s="31">
        <v>71652.385999999999</v>
      </c>
    </row>
    <row r="32" spans="1:7">
      <c r="A32" s="53" t="s">
        <v>83</v>
      </c>
      <c r="B32" s="31">
        <v>73463.592999999993</v>
      </c>
    </row>
    <row r="33" spans="1:2">
      <c r="A33" s="53" t="s">
        <v>84</v>
      </c>
      <c r="B33" s="31">
        <v>75450.032999999996</v>
      </c>
    </row>
    <row r="34" spans="1:2">
      <c r="A34" s="53" t="s">
        <v>85</v>
      </c>
      <c r="B34" s="31">
        <v>77529.039999999994</v>
      </c>
    </row>
    <row r="35" spans="1:2">
      <c r="A35" s="53" t="s">
        <v>86</v>
      </c>
      <c r="B35" s="31">
        <v>79639.498000000007</v>
      </c>
    </row>
    <row r="36" spans="1:2">
      <c r="A36" s="53" t="s">
        <v>87</v>
      </c>
      <c r="B36" s="31">
        <v>81767.516000000003</v>
      </c>
    </row>
    <row r="37" spans="1:2">
      <c r="A37" s="53" t="s">
        <v>88</v>
      </c>
      <c r="B37" s="31">
        <v>83932.131999999998</v>
      </c>
    </row>
    <row r="38" spans="1:2">
      <c r="A38" s="53" t="s">
        <v>89</v>
      </c>
      <c r="B38" s="31">
        <v>86142.49</v>
      </c>
    </row>
    <row r="39" spans="1:2">
      <c r="A39" s="53" t="s">
        <v>90</v>
      </c>
      <c r="B39" s="31">
        <v>88416.528999999995</v>
      </c>
    </row>
    <row r="40" spans="1:2">
      <c r="A40" s="53" t="s">
        <v>91</v>
      </c>
      <c r="B40" s="31">
        <v>90764.18</v>
      </c>
    </row>
    <row r="41" spans="1:2">
      <c r="A41" s="53" t="s">
        <v>92</v>
      </c>
      <c r="B41" s="31">
        <v>93187.592999999993</v>
      </c>
    </row>
    <row r="42" spans="1:2">
      <c r="A42" s="53" t="s">
        <v>93</v>
      </c>
      <c r="B42" s="31">
        <v>95671.159</v>
      </c>
    </row>
    <row r="43" spans="1:2">
      <c r="A43" s="53" t="s">
        <v>94</v>
      </c>
      <c r="B43" s="31">
        <v>98186.35</v>
      </c>
    </row>
    <row r="44" spans="1:2">
      <c r="A44" s="53" t="s">
        <v>95</v>
      </c>
      <c r="B44" s="31">
        <v>100695.496</v>
      </c>
    </row>
    <row r="45" spans="1:2">
      <c r="A45" s="53" t="s">
        <v>96</v>
      </c>
      <c r="B45" s="31">
        <v>103171.95699999999</v>
      </c>
    </row>
    <row r="46" spans="1:2">
      <c r="A46" s="53" t="s">
        <v>97</v>
      </c>
      <c r="B46" s="31">
        <v>105599.125</v>
      </c>
    </row>
    <row r="47" spans="1:2">
      <c r="A47" s="53" t="s">
        <v>98</v>
      </c>
      <c r="B47" s="31">
        <v>107983.708</v>
      </c>
    </row>
    <row r="48" spans="1:2">
      <c r="A48" s="53" t="s">
        <v>99</v>
      </c>
      <c r="B48" s="31">
        <v>110350.641</v>
      </c>
    </row>
    <row r="49" spans="1:2">
      <c r="A49" s="53" t="s">
        <v>100</v>
      </c>
      <c r="B49" s="31">
        <v>112737.68399999999</v>
      </c>
    </row>
    <row r="50" spans="1:2">
      <c r="A50" s="53" t="s">
        <v>101</v>
      </c>
      <c r="B50" s="31">
        <v>115169.933</v>
      </c>
    </row>
    <row r="51" spans="1:2">
      <c r="A51" s="53" t="s">
        <v>102</v>
      </c>
      <c r="B51" s="31">
        <v>117649.927</v>
      </c>
    </row>
    <row r="52" spans="1:2">
      <c r="A52" s="53" t="s">
        <v>103</v>
      </c>
      <c r="B52" s="31">
        <v>120160.571</v>
      </c>
    </row>
    <row r="53" spans="1:2">
      <c r="A53" s="53" t="s">
        <v>104</v>
      </c>
      <c r="B53" s="31">
        <v>122682.818</v>
      </c>
    </row>
    <row r="54" spans="1:2">
      <c r="A54" s="53" t="s">
        <v>105</v>
      </c>
      <c r="B54" s="31">
        <v>125189.655</v>
      </c>
    </row>
    <row r="55" spans="1:2">
      <c r="A55" s="53" t="s">
        <v>106</v>
      </c>
      <c r="B55" s="31">
        <v>127657.86199999999</v>
      </c>
    </row>
    <row r="56" spans="1:2">
      <c r="A56" s="53" t="s">
        <v>107</v>
      </c>
      <c r="B56" s="31">
        <v>130088.709</v>
      </c>
    </row>
    <row r="57" spans="1:2">
      <c r="A57" s="53" t="s">
        <v>108</v>
      </c>
      <c r="B57" s="31">
        <v>132478.07699999999</v>
      </c>
    </row>
    <row r="58" spans="1:2">
      <c r="A58" s="53" t="s">
        <v>109</v>
      </c>
      <c r="B58" s="31">
        <v>134791.598</v>
      </c>
    </row>
    <row r="59" spans="1:2">
      <c r="A59" s="53" t="s">
        <v>110</v>
      </c>
      <c r="B59" s="31">
        <v>136986.429</v>
      </c>
    </row>
    <row r="60" spans="1:2">
      <c r="A60" s="53" t="s">
        <v>111</v>
      </c>
      <c r="B60" s="31">
        <v>139035.505</v>
      </c>
    </row>
    <row r="61" spans="1:2">
      <c r="A61" s="53" t="s">
        <v>112</v>
      </c>
      <c r="B61" s="31">
        <v>140921.15400000001</v>
      </c>
    </row>
    <row r="62" spans="1:2">
      <c r="A62" s="53" t="s">
        <v>113</v>
      </c>
      <c r="B62" s="31">
        <v>142660.38099999999</v>
      </c>
    </row>
    <row r="63" spans="1:2">
      <c r="A63" s="53" t="s">
        <v>114</v>
      </c>
      <c r="B63" s="31">
        <v>144304.16399999999</v>
      </c>
    </row>
    <row r="64" spans="1:2">
      <c r="A64" s="53" t="s">
        <v>115</v>
      </c>
      <c r="B64" s="31">
        <v>145924.79500000001</v>
      </c>
    </row>
    <row r="65" spans="1:2">
      <c r="A65" s="53" t="s">
        <v>116</v>
      </c>
      <c r="B65" s="31">
        <v>147575.43299999999</v>
      </c>
    </row>
    <row r="66" spans="1:2">
      <c r="A66" s="53" t="s">
        <v>117</v>
      </c>
      <c r="B66" s="31">
        <v>149273.13399999999</v>
      </c>
    </row>
    <row r="67" spans="1:2">
      <c r="A67" s="53" t="s">
        <v>118</v>
      </c>
      <c r="B67" s="31">
        <v>151005.73300000001</v>
      </c>
    </row>
    <row r="68" spans="1:2">
      <c r="A68" s="53" t="s">
        <v>119</v>
      </c>
      <c r="B68" s="31">
        <v>152761.413</v>
      </c>
    </row>
    <row r="69" spans="1:2">
      <c r="A69" s="53" t="s">
        <v>120</v>
      </c>
      <c r="B69" s="31">
        <v>154517.38500000001</v>
      </c>
    </row>
    <row r="70" spans="1:2">
      <c r="A70" s="53" t="s">
        <v>121</v>
      </c>
      <c r="B70" s="31">
        <v>156256.28700000001</v>
      </c>
    </row>
    <row r="71" spans="1:2">
      <c r="A71" s="53" t="s">
        <v>122</v>
      </c>
      <c r="B71" s="31">
        <v>157977.15100000001</v>
      </c>
    </row>
    <row r="72" spans="1:2">
      <c r="A72" s="53" t="s">
        <v>123</v>
      </c>
      <c r="B72" s="31">
        <v>159685.421</v>
      </c>
    </row>
    <row r="73" spans="1:2">
      <c r="A73" s="53" t="s">
        <v>124</v>
      </c>
      <c r="B73" s="31">
        <v>161376.71299999999</v>
      </c>
    </row>
    <row r="74" spans="1:2">
      <c r="A74" s="53" t="s">
        <v>125</v>
      </c>
      <c r="B74" s="31">
        <v>163046.17300000001</v>
      </c>
    </row>
    <row r="75" spans="1:2" ht="14.25" thickBot="1">
      <c r="A75" s="54" t="s">
        <v>131</v>
      </c>
      <c r="B75" s="32">
        <v>164689.383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/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Contents!C18</f>
        <v>東ティモール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48" t="s">
        <v>56</v>
      </c>
      <c r="B5" s="36">
        <v>414.75400000000002</v>
      </c>
      <c r="D5" s="6" t="s">
        <v>55</v>
      </c>
      <c r="E5" s="7" t="s">
        <v>1</v>
      </c>
    </row>
    <row r="6" spans="1:7">
      <c r="A6" s="48" t="s">
        <v>57</v>
      </c>
      <c r="B6" s="36">
        <v>418.68400000000003</v>
      </c>
      <c r="D6" s="50" t="str">
        <f>INDEX(A5:A1000,COUNTA(A5:A1000)-9)</f>
        <v>2011</v>
      </c>
      <c r="E6" s="14">
        <f t="shared" ref="E6:E15" si="0">VLOOKUP(D6,$A$4:$B$65533,2,FALSE)</f>
        <v>1113.154</v>
      </c>
    </row>
    <row r="7" spans="1:7">
      <c r="A7" s="48" t="s">
        <v>58</v>
      </c>
      <c r="B7" s="36">
        <v>423.12</v>
      </c>
      <c r="D7" s="50" t="str">
        <f>INDEX(A5:A1000,COUNTA(A5:A1000)-8)</f>
        <v>2012</v>
      </c>
      <c r="E7" s="14">
        <f t="shared" si="0"/>
        <v>1133.002</v>
      </c>
    </row>
    <row r="8" spans="1:7">
      <c r="A8" s="48" t="s">
        <v>59</v>
      </c>
      <c r="B8" s="36">
        <v>428.04700000000003</v>
      </c>
      <c r="D8" s="50" t="str">
        <f>INDEX(A5:A1000,COUNTA(A5:A1000)-7)</f>
        <v>2013</v>
      </c>
      <c r="E8" s="14">
        <f t="shared" si="0"/>
        <v>1153.288</v>
      </c>
    </row>
    <row r="9" spans="1:7">
      <c r="A9" s="48" t="s">
        <v>60</v>
      </c>
      <c r="B9" s="36">
        <v>433.416</v>
      </c>
      <c r="D9" s="50" t="str">
        <f>INDEX(A5:A1000,COUNTA(A5:A1000)-6)</f>
        <v>2014</v>
      </c>
      <c r="E9" s="14">
        <f t="shared" si="0"/>
        <v>1174.3330000000001</v>
      </c>
    </row>
    <row r="10" spans="1:7">
      <c r="A10" s="48" t="s">
        <v>61</v>
      </c>
      <c r="B10" s="36">
        <v>439.22300000000001</v>
      </c>
      <c r="D10" s="50" t="str">
        <f>INDEX(A5:A1000,COUNTA(A5:A1000)-5)</f>
        <v>2015</v>
      </c>
      <c r="E10" s="14">
        <f t="shared" si="0"/>
        <v>1196.2940000000001</v>
      </c>
    </row>
    <row r="11" spans="1:7">
      <c r="A11" s="48" t="s">
        <v>62</v>
      </c>
      <c r="B11" s="36">
        <v>445.44400000000002</v>
      </c>
      <c r="D11" s="50" t="str">
        <f>INDEX(A5:A1000,COUNTA(A5:A1000)-4)</f>
        <v>2016</v>
      </c>
      <c r="E11" s="14">
        <f t="shared" si="0"/>
        <v>1219.289</v>
      </c>
    </row>
    <row r="12" spans="1:7">
      <c r="A12" s="48" t="s">
        <v>63</v>
      </c>
      <c r="B12" s="36">
        <v>452.08300000000003</v>
      </c>
      <c r="D12" s="50" t="str">
        <f>INDEX(A5:A1000,COUNTA(A5:A1000)-3)</f>
        <v>2017</v>
      </c>
      <c r="E12" s="14">
        <f t="shared" si="0"/>
        <v>1243.26</v>
      </c>
    </row>
    <row r="13" spans="1:7">
      <c r="A13" s="48" t="s">
        <v>64</v>
      </c>
      <c r="B13" s="36">
        <v>459.15</v>
      </c>
      <c r="D13" s="50" t="str">
        <f>INDEX(A5:A1000,COUNTA(A5:A1000)-2)</f>
        <v>2018</v>
      </c>
      <c r="E13" s="14">
        <f>VLOOKUP(D13,$A$4:$B$65533,2,FALSE)</f>
        <v>1267.9749999999999</v>
      </c>
    </row>
    <row r="14" spans="1:7">
      <c r="A14" s="48" t="s">
        <v>65</v>
      </c>
      <c r="B14" s="36">
        <v>466.62</v>
      </c>
      <c r="D14" s="50" t="str">
        <f>INDEX(A5:A1000,COUNTA(A5:A1000)-1)</f>
        <v>2019</v>
      </c>
      <c r="E14" s="14">
        <f t="shared" si="0"/>
        <v>1293.1199999999999</v>
      </c>
    </row>
    <row r="15" spans="1:7" ht="14.25" thickBot="1">
      <c r="A15" s="48" t="s">
        <v>66</v>
      </c>
      <c r="B15" s="36">
        <v>474.53500000000003</v>
      </c>
      <c r="D15" s="51" t="str">
        <f>INDEX(A5:A1000,COUNTA(A5:A1000))</f>
        <v>2020</v>
      </c>
      <c r="E15" s="15">
        <f t="shared" si="0"/>
        <v>1318.442</v>
      </c>
    </row>
    <row r="16" spans="1:7">
      <c r="A16" s="48" t="s">
        <v>67</v>
      </c>
      <c r="B16" s="36">
        <v>482.85199999999998</v>
      </c>
    </row>
    <row r="17" spans="1:7">
      <c r="A17" s="48" t="s">
        <v>68</v>
      </c>
      <c r="B17" s="36">
        <v>491.57499999999999</v>
      </c>
    </row>
    <row r="18" spans="1:7">
      <c r="A18" s="48" t="s">
        <v>69</v>
      </c>
      <c r="B18" s="36">
        <v>500.65199999999999</v>
      </c>
    </row>
    <row r="19" spans="1:7">
      <c r="A19" s="48" t="s">
        <v>70</v>
      </c>
      <c r="B19" s="36">
        <v>510.03500000000003</v>
      </c>
    </row>
    <row r="20" spans="1:7">
      <c r="A20" s="48" t="s">
        <v>71</v>
      </c>
      <c r="B20" s="36">
        <v>519.67600000000004</v>
      </c>
    </row>
    <row r="21" spans="1:7">
      <c r="A21" s="48" t="s">
        <v>72</v>
      </c>
      <c r="B21" s="36">
        <v>529.32799999999997</v>
      </c>
    </row>
    <row r="22" spans="1:7">
      <c r="A22" s="48" t="s">
        <v>73</v>
      </c>
      <c r="B22" s="36">
        <v>538.90599999999995</v>
      </c>
    </row>
    <row r="23" spans="1:7">
      <c r="A23" s="48" t="s">
        <v>74</v>
      </c>
      <c r="B23" s="36">
        <v>548.81700000000001</v>
      </c>
      <c r="G23" s="8" t="s">
        <v>50</v>
      </c>
    </row>
    <row r="24" spans="1:7">
      <c r="A24" s="48" t="s">
        <v>75</v>
      </c>
      <c r="B24" s="36">
        <v>559.62</v>
      </c>
    </row>
    <row r="25" spans="1:7">
      <c r="A25" s="48" t="s">
        <v>76</v>
      </c>
      <c r="B25" s="36">
        <v>571.56500000000005</v>
      </c>
    </row>
    <row r="26" spans="1:7">
      <c r="A26" s="48" t="s">
        <v>77</v>
      </c>
      <c r="B26" s="36">
        <v>585.25</v>
      </c>
    </row>
    <row r="27" spans="1:7">
      <c r="A27" s="48" t="s">
        <v>78</v>
      </c>
      <c r="B27" s="36">
        <v>600.18499999999995</v>
      </c>
    </row>
    <row r="28" spans="1:7">
      <c r="A28" s="48" t="s">
        <v>79</v>
      </c>
      <c r="B28" s="36">
        <v>614.26400000000001</v>
      </c>
    </row>
    <row r="29" spans="1:7">
      <c r="A29" s="48" t="s">
        <v>80</v>
      </c>
      <c r="B29" s="36">
        <v>624.56100000000004</v>
      </c>
    </row>
    <row r="30" spans="1:7">
      <c r="A30" s="48" t="s">
        <v>81</v>
      </c>
      <c r="B30" s="36">
        <v>629.22699999999998</v>
      </c>
    </row>
    <row r="31" spans="1:7">
      <c r="A31" s="48" t="s">
        <v>82</v>
      </c>
      <c r="B31" s="36">
        <v>627.255</v>
      </c>
    </row>
    <row r="32" spans="1:7">
      <c r="A32" s="48" t="s">
        <v>83</v>
      </c>
      <c r="B32" s="36">
        <v>619.81700000000001</v>
      </c>
    </row>
    <row r="33" spans="1:2">
      <c r="A33" s="48" t="s">
        <v>84</v>
      </c>
      <c r="B33" s="36">
        <v>610.048</v>
      </c>
    </row>
    <row r="34" spans="1:2">
      <c r="A34" s="48" t="s">
        <v>85</v>
      </c>
      <c r="B34" s="36">
        <v>602.36300000000006</v>
      </c>
    </row>
    <row r="35" spans="1:2">
      <c r="A35" s="48" t="s">
        <v>86</v>
      </c>
      <c r="B35" s="36">
        <v>599.90700000000004</v>
      </c>
    </row>
    <row r="36" spans="1:2">
      <c r="A36" s="48" t="s">
        <v>87</v>
      </c>
      <c r="B36" s="36">
        <v>603.83699999999999</v>
      </c>
    </row>
    <row r="37" spans="1:2">
      <c r="A37" s="48" t="s">
        <v>88</v>
      </c>
      <c r="B37" s="36">
        <v>613.23299999999995</v>
      </c>
    </row>
    <row r="38" spans="1:2">
      <c r="A38" s="48" t="s">
        <v>89</v>
      </c>
      <c r="B38" s="36">
        <v>626.67700000000002</v>
      </c>
    </row>
    <row r="39" spans="1:2">
      <c r="A39" s="48" t="s">
        <v>90</v>
      </c>
      <c r="B39" s="36">
        <v>641.84500000000003</v>
      </c>
    </row>
    <row r="40" spans="1:2">
      <c r="A40" s="48" t="s">
        <v>91</v>
      </c>
      <c r="B40" s="36">
        <v>657.06100000000004</v>
      </c>
    </row>
    <row r="41" spans="1:2">
      <c r="A41" s="48" t="s">
        <v>92</v>
      </c>
      <c r="B41" s="36">
        <v>671.74699999999996</v>
      </c>
    </row>
    <row r="42" spans="1:2">
      <c r="A42" s="48" t="s">
        <v>93</v>
      </c>
      <c r="B42" s="36">
        <v>686.47500000000002</v>
      </c>
    </row>
    <row r="43" spans="1:2">
      <c r="A43" s="48" t="s">
        <v>94</v>
      </c>
      <c r="B43" s="36">
        <v>701.81200000000001</v>
      </c>
    </row>
    <row r="44" spans="1:2">
      <c r="A44" s="48" t="s">
        <v>95</v>
      </c>
      <c r="B44" s="36">
        <v>718.73599999999999</v>
      </c>
    </row>
    <row r="45" spans="1:2">
      <c r="A45" s="48" t="s">
        <v>96</v>
      </c>
      <c r="B45" s="36">
        <v>737.81399999999996</v>
      </c>
    </row>
    <row r="46" spans="1:2">
      <c r="A46" s="48" t="s">
        <v>97</v>
      </c>
      <c r="B46" s="36">
        <v>759.52599999999995</v>
      </c>
    </row>
    <row r="47" spans="1:2">
      <c r="A47" s="48" t="s">
        <v>98</v>
      </c>
      <c r="B47" s="36">
        <v>783.20399999999995</v>
      </c>
    </row>
    <row r="48" spans="1:2">
      <c r="A48" s="48" t="s">
        <v>99</v>
      </c>
      <c r="B48" s="36">
        <v>806.86699999999996</v>
      </c>
    </row>
    <row r="49" spans="1:2">
      <c r="A49" s="48" t="s">
        <v>100</v>
      </c>
      <c r="B49" s="36">
        <v>827.82799999999997</v>
      </c>
    </row>
    <row r="50" spans="1:2">
      <c r="A50" s="48" t="s">
        <v>101</v>
      </c>
      <c r="B50" s="36">
        <v>844.33299999999997</v>
      </c>
    </row>
    <row r="51" spans="1:2">
      <c r="A51" s="48" t="s">
        <v>102</v>
      </c>
      <c r="B51" s="36">
        <v>855.35799999999995</v>
      </c>
    </row>
    <row r="52" spans="1:2">
      <c r="A52" s="48" t="s">
        <v>103</v>
      </c>
      <c r="B52" s="36">
        <v>861.87</v>
      </c>
    </row>
    <row r="53" spans="1:2">
      <c r="A53" s="48" t="s">
        <v>104</v>
      </c>
      <c r="B53" s="36">
        <v>866.52300000000002</v>
      </c>
    </row>
    <row r="54" spans="1:2">
      <c r="A54" s="48" t="s">
        <v>105</v>
      </c>
      <c r="B54" s="36">
        <v>873.13800000000003</v>
      </c>
    </row>
    <row r="55" spans="1:2">
      <c r="A55" s="48" t="s">
        <v>106</v>
      </c>
      <c r="B55" s="36">
        <v>884.36599999999999</v>
      </c>
    </row>
    <row r="56" spans="1:2">
      <c r="A56" s="48" t="s">
        <v>107</v>
      </c>
      <c r="B56" s="36">
        <v>901.21400000000006</v>
      </c>
    </row>
    <row r="57" spans="1:2">
      <c r="A57" s="48" t="s">
        <v>108</v>
      </c>
      <c r="B57" s="36">
        <v>922.69899999999996</v>
      </c>
    </row>
    <row r="58" spans="1:2">
      <c r="A58" s="48" t="s">
        <v>109</v>
      </c>
      <c r="B58" s="36">
        <v>947.11</v>
      </c>
    </row>
    <row r="59" spans="1:2">
      <c r="A59" s="48" t="s">
        <v>110</v>
      </c>
      <c r="B59" s="36">
        <v>971.88900000000001</v>
      </c>
    </row>
    <row r="60" spans="1:2">
      <c r="A60" s="48" t="s">
        <v>111</v>
      </c>
      <c r="B60" s="36">
        <v>995.13</v>
      </c>
    </row>
    <row r="61" spans="1:2">
      <c r="A61" s="48" t="s">
        <v>112</v>
      </c>
      <c r="B61" s="36">
        <v>1016.437</v>
      </c>
    </row>
    <row r="62" spans="1:2">
      <c r="A62" s="48" t="s">
        <v>113</v>
      </c>
      <c r="B62" s="36">
        <v>1036.3879999999999</v>
      </c>
    </row>
    <row r="63" spans="1:2">
      <c r="A63" s="48" t="s">
        <v>114</v>
      </c>
      <c r="B63" s="36">
        <v>1055.4280000000001</v>
      </c>
    </row>
    <row r="64" spans="1:2">
      <c r="A64" s="48" t="s">
        <v>115</v>
      </c>
      <c r="B64" s="36">
        <v>1074.2860000000001</v>
      </c>
    </row>
    <row r="65" spans="1:2">
      <c r="A65" s="48" t="s">
        <v>116</v>
      </c>
      <c r="B65" s="36">
        <v>1093.5170000000001</v>
      </c>
    </row>
    <row r="66" spans="1:2">
      <c r="A66" s="48" t="s">
        <v>117</v>
      </c>
      <c r="B66" s="36">
        <v>1113.154</v>
      </c>
    </row>
    <row r="67" spans="1:2">
      <c r="A67" s="48" t="s">
        <v>118</v>
      </c>
      <c r="B67" s="36">
        <v>1133.002</v>
      </c>
    </row>
    <row r="68" spans="1:2">
      <c r="A68" s="48" t="s">
        <v>119</v>
      </c>
      <c r="B68" s="36">
        <v>1153.288</v>
      </c>
    </row>
    <row r="69" spans="1:2">
      <c r="A69" s="48" t="s">
        <v>120</v>
      </c>
      <c r="B69" s="36">
        <v>1174.3330000000001</v>
      </c>
    </row>
    <row r="70" spans="1:2">
      <c r="A70" s="48" t="s">
        <v>121</v>
      </c>
      <c r="B70" s="36">
        <v>1196.2940000000001</v>
      </c>
    </row>
    <row r="71" spans="1:2">
      <c r="A71" s="48" t="s">
        <v>122</v>
      </c>
      <c r="B71" s="36">
        <v>1219.289</v>
      </c>
    </row>
    <row r="72" spans="1:2">
      <c r="A72" s="48" t="s">
        <v>123</v>
      </c>
      <c r="B72" s="36">
        <v>1243.26</v>
      </c>
    </row>
    <row r="73" spans="1:2">
      <c r="A73" s="48" t="s">
        <v>124</v>
      </c>
      <c r="B73" s="36">
        <v>1267.9749999999999</v>
      </c>
    </row>
    <row r="74" spans="1:2">
      <c r="A74" s="48" t="s">
        <v>125</v>
      </c>
      <c r="B74" s="36">
        <v>1293.1199999999999</v>
      </c>
    </row>
    <row r="75" spans="1:2" ht="14.25" thickBot="1">
      <c r="A75" s="49" t="s">
        <v>131</v>
      </c>
      <c r="B75" s="37">
        <v>1318.442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E4" sqref="E4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Contents!C19</f>
        <v>フィリピン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48" t="s">
        <v>56</v>
      </c>
      <c r="B5" s="36">
        <v>18580.483</v>
      </c>
      <c r="D5" s="6" t="s">
        <v>55</v>
      </c>
      <c r="E5" s="7" t="s">
        <v>1</v>
      </c>
    </row>
    <row r="6" spans="1:7">
      <c r="A6" s="48" t="s">
        <v>57</v>
      </c>
      <c r="B6" s="36">
        <v>19246.602999999999</v>
      </c>
      <c r="D6" s="50" t="str">
        <f>INDEX(A5:A1000,COUNTA(A5:A1000)-9)</f>
        <v>2011</v>
      </c>
      <c r="E6" s="14">
        <f t="shared" ref="E6:E15" si="0">VLOOKUP(D6,$A$4:$B$65533,2,FALSE)</f>
        <v>95570.048999999999</v>
      </c>
    </row>
    <row r="7" spans="1:7">
      <c r="A7" s="48" t="s">
        <v>58</v>
      </c>
      <c r="B7" s="36">
        <v>19945.269</v>
      </c>
      <c r="D7" s="50" t="str">
        <f>INDEX(A5:A1000,COUNTA(A5:A1000)-8)</f>
        <v>2012</v>
      </c>
      <c r="E7" s="14">
        <f t="shared" si="0"/>
        <v>97212.638999999996</v>
      </c>
    </row>
    <row r="8" spans="1:7">
      <c r="A8" s="48" t="s">
        <v>59</v>
      </c>
      <c r="B8" s="36">
        <v>20669.608</v>
      </c>
      <c r="D8" s="50" t="str">
        <f>INDEX(A5:A1000,COUNTA(A5:A1000)-7)</f>
        <v>2013</v>
      </c>
      <c r="E8" s="14">
        <f t="shared" si="0"/>
        <v>98871.558000000005</v>
      </c>
    </row>
    <row r="9" spans="1:7">
      <c r="A9" s="48" t="s">
        <v>60</v>
      </c>
      <c r="B9" s="36">
        <v>21414.578000000001</v>
      </c>
      <c r="D9" s="50" t="str">
        <f>INDEX(A5:A1000,COUNTA(A5:A1000)-6)</f>
        <v>2014</v>
      </c>
      <c r="E9" s="14">
        <f t="shared" si="0"/>
        <v>100513.137</v>
      </c>
    </row>
    <row r="10" spans="1:7">
      <c r="A10" s="48" t="s">
        <v>61</v>
      </c>
      <c r="B10" s="36">
        <v>22177.06</v>
      </c>
      <c r="D10" s="50" t="str">
        <f>INDEX(A5:A1000,COUNTA(A5:A1000)-5)</f>
        <v>2015</v>
      </c>
      <c r="E10" s="14">
        <f t="shared" si="0"/>
        <v>102113.20600000001</v>
      </c>
    </row>
    <row r="11" spans="1:7">
      <c r="A11" s="48" t="s">
        <v>62</v>
      </c>
      <c r="B11" s="36">
        <v>22955.907999999999</v>
      </c>
      <c r="D11" s="50" t="str">
        <f>INDEX(A5:A1000,COUNTA(A5:A1000)-4)</f>
        <v>2016</v>
      </c>
      <c r="E11" s="14">
        <f t="shared" si="0"/>
        <v>103663.81200000001</v>
      </c>
    </row>
    <row r="12" spans="1:7">
      <c r="A12" s="48" t="s">
        <v>63</v>
      </c>
      <c r="B12" s="36">
        <v>23751.87</v>
      </c>
      <c r="D12" s="50" t="str">
        <f>INDEX(A5:A1000,COUNTA(A5:A1000)-3)</f>
        <v>2017</v>
      </c>
      <c r="E12" s="14">
        <f t="shared" si="0"/>
        <v>105172.921</v>
      </c>
    </row>
    <row r="13" spans="1:7">
      <c r="A13" s="48" t="s">
        <v>64</v>
      </c>
      <c r="B13" s="36">
        <v>24567.266</v>
      </c>
      <c r="D13" s="50" t="str">
        <f>INDEX(A5:A1000,COUNTA(A5:A1000)-2)</f>
        <v>2018</v>
      </c>
      <c r="E13" s="14">
        <f>VLOOKUP(D13,$A$4:$B$65533,2,FALSE)</f>
        <v>106651.394</v>
      </c>
    </row>
    <row r="14" spans="1:7">
      <c r="A14" s="48" t="s">
        <v>65</v>
      </c>
      <c r="B14" s="36">
        <v>25405.530999999999</v>
      </c>
      <c r="D14" s="50" t="str">
        <f>INDEX(A5:A1000,COUNTA(A5:A1000)-1)</f>
        <v>2019</v>
      </c>
      <c r="E14" s="14">
        <f t="shared" si="0"/>
        <v>108116.622</v>
      </c>
    </row>
    <row r="15" spans="1:7" ht="14.25" thickBot="1">
      <c r="A15" s="48" t="s">
        <v>66</v>
      </c>
      <c r="B15" s="36">
        <v>26269.741000000002</v>
      </c>
      <c r="D15" s="51" t="str">
        <f>INDEX(A5:A1000,COUNTA(A5:A1000))</f>
        <v>2020</v>
      </c>
      <c r="E15" s="15">
        <f t="shared" si="0"/>
        <v>109581.08500000001</v>
      </c>
    </row>
    <row r="16" spans="1:7">
      <c r="A16" s="48" t="s">
        <v>67</v>
      </c>
      <c r="B16" s="36">
        <v>27161.052</v>
      </c>
    </row>
    <row r="17" spans="1:7">
      <c r="A17" s="48" t="s">
        <v>68</v>
      </c>
      <c r="B17" s="36">
        <v>28077.345000000001</v>
      </c>
    </row>
    <row r="18" spans="1:7">
      <c r="A18" s="48" t="s">
        <v>69</v>
      </c>
      <c r="B18" s="36">
        <v>29012.63</v>
      </c>
    </row>
    <row r="19" spans="1:7">
      <c r="A19" s="48" t="s">
        <v>70</v>
      </c>
      <c r="B19" s="36">
        <v>29958.687000000002</v>
      </c>
    </row>
    <row r="20" spans="1:7">
      <c r="A20" s="48" t="s">
        <v>71</v>
      </c>
      <c r="B20" s="36">
        <v>30909.996999999999</v>
      </c>
    </row>
    <row r="21" spans="1:7">
      <c r="A21" s="48" t="s">
        <v>72</v>
      </c>
      <c r="B21" s="36">
        <v>31864.174999999999</v>
      </c>
    </row>
    <row r="22" spans="1:7">
      <c r="A22" s="48" t="s">
        <v>73</v>
      </c>
      <c r="B22" s="36">
        <v>32823.97</v>
      </c>
    </row>
    <row r="23" spans="1:7">
      <c r="A23" s="48" t="s">
        <v>74</v>
      </c>
      <c r="B23" s="36">
        <v>33795.203000000001</v>
      </c>
      <c r="G23" s="8" t="s">
        <v>50</v>
      </c>
    </row>
    <row r="24" spans="1:7">
      <c r="A24" s="48" t="s">
        <v>75</v>
      </c>
      <c r="B24" s="36">
        <v>34786.309000000001</v>
      </c>
    </row>
    <row r="25" spans="1:7">
      <c r="A25" s="48" t="s">
        <v>76</v>
      </c>
      <c r="B25" s="36">
        <v>35803.591</v>
      </c>
    </row>
    <row r="26" spans="1:7">
      <c r="A26" s="48" t="s">
        <v>77</v>
      </c>
      <c r="B26" s="36">
        <v>36849.678</v>
      </c>
    </row>
    <row r="27" spans="1:7">
      <c r="A27" s="48" t="s">
        <v>78</v>
      </c>
      <c r="B27" s="36">
        <v>37923.4</v>
      </c>
    </row>
    <row r="28" spans="1:7">
      <c r="A28" s="48" t="s">
        <v>79</v>
      </c>
      <c r="B28" s="36">
        <v>39022.758999999998</v>
      </c>
    </row>
    <row r="29" spans="1:7">
      <c r="A29" s="48" t="s">
        <v>80</v>
      </c>
      <c r="B29" s="36">
        <v>40144.25</v>
      </c>
    </row>
    <row r="30" spans="1:7">
      <c r="A30" s="48" t="s">
        <v>81</v>
      </c>
      <c r="B30" s="36">
        <v>41285.741000000002</v>
      </c>
    </row>
    <row r="31" spans="1:7">
      <c r="A31" s="48" t="s">
        <v>82</v>
      </c>
      <c r="B31" s="36">
        <v>42446.659</v>
      </c>
    </row>
    <row r="32" spans="1:7">
      <c r="A32" s="48" t="s">
        <v>83</v>
      </c>
      <c r="B32" s="36">
        <v>43629.415000000001</v>
      </c>
    </row>
    <row r="33" spans="1:2">
      <c r="A33" s="48" t="s">
        <v>84</v>
      </c>
      <c r="B33" s="36">
        <v>44838.485000000001</v>
      </c>
    </row>
    <row r="34" spans="1:2">
      <c r="A34" s="48" t="s">
        <v>85</v>
      </c>
      <c r="B34" s="36">
        <v>46079.843999999997</v>
      </c>
    </row>
    <row r="35" spans="1:2">
      <c r="A35" s="48" t="s">
        <v>86</v>
      </c>
      <c r="B35" s="36">
        <v>47357.741000000002</v>
      </c>
    </row>
    <row r="36" spans="1:2">
      <c r="A36" s="48" t="s">
        <v>87</v>
      </c>
      <c r="B36" s="36">
        <v>48672.830999999998</v>
      </c>
    </row>
    <row r="37" spans="1:2">
      <c r="A37" s="48" t="s">
        <v>88</v>
      </c>
      <c r="B37" s="36">
        <v>50023.563999999998</v>
      </c>
    </row>
    <row r="38" spans="1:2">
      <c r="A38" s="48" t="s">
        <v>89</v>
      </c>
      <c r="B38" s="36">
        <v>51408.91</v>
      </c>
    </row>
    <row r="39" spans="1:2">
      <c r="A39" s="48" t="s">
        <v>90</v>
      </c>
      <c r="B39" s="36">
        <v>52827.046999999999</v>
      </c>
    </row>
    <row r="40" spans="1:2">
      <c r="A40" s="48" t="s">
        <v>91</v>
      </c>
      <c r="B40" s="36">
        <v>54275.836000000003</v>
      </c>
    </row>
    <row r="41" spans="1:2">
      <c r="A41" s="48" t="s">
        <v>92</v>
      </c>
      <c r="B41" s="36">
        <v>55755.345999999998</v>
      </c>
    </row>
    <row r="42" spans="1:2">
      <c r="A42" s="48" t="s">
        <v>93</v>
      </c>
      <c r="B42" s="36">
        <v>57263.834999999999</v>
      </c>
    </row>
    <row r="43" spans="1:2">
      <c r="A43" s="48" t="s">
        <v>94</v>
      </c>
      <c r="B43" s="36">
        <v>58794.999000000003</v>
      </c>
    </row>
    <row r="44" spans="1:2">
      <c r="A44" s="48" t="s">
        <v>95</v>
      </c>
      <c r="B44" s="36">
        <v>60340.767999999996</v>
      </c>
    </row>
    <row r="45" spans="1:2">
      <c r="A45" s="48" t="s">
        <v>96</v>
      </c>
      <c r="B45" s="36">
        <v>61895.169000000002</v>
      </c>
    </row>
    <row r="46" spans="1:2">
      <c r="A46" s="48" t="s">
        <v>97</v>
      </c>
      <c r="B46" s="36">
        <v>63454.785000000003</v>
      </c>
    </row>
    <row r="47" spans="1:2">
      <c r="A47" s="48" t="s">
        <v>98</v>
      </c>
      <c r="B47" s="36">
        <v>65020.124000000003</v>
      </c>
    </row>
    <row r="48" spans="1:2">
      <c r="A48" s="48" t="s">
        <v>99</v>
      </c>
      <c r="B48" s="36">
        <v>66593.903999999995</v>
      </c>
    </row>
    <row r="49" spans="1:2">
      <c r="A49" s="48" t="s">
        <v>100</v>
      </c>
      <c r="B49" s="36">
        <v>68180.846000000005</v>
      </c>
    </row>
    <row r="50" spans="1:2">
      <c r="A50" s="48" t="s">
        <v>101</v>
      </c>
      <c r="B50" s="36">
        <v>69784.087</v>
      </c>
    </row>
    <row r="51" spans="1:2">
      <c r="A51" s="48" t="s">
        <v>102</v>
      </c>
      <c r="B51" s="36">
        <v>71401.743000000002</v>
      </c>
    </row>
    <row r="52" spans="1:2">
      <c r="A52" s="48" t="s">
        <v>103</v>
      </c>
      <c r="B52" s="36">
        <v>73030.879000000001</v>
      </c>
    </row>
    <row r="53" spans="1:2">
      <c r="A53" s="48" t="s">
        <v>104</v>
      </c>
      <c r="B53" s="36">
        <v>74672.009000000005</v>
      </c>
    </row>
    <row r="54" spans="1:2">
      <c r="A54" s="48" t="s">
        <v>105</v>
      </c>
      <c r="B54" s="36">
        <v>76325.926999999996</v>
      </c>
    </row>
    <row r="55" spans="1:2">
      <c r="A55" s="48" t="s">
        <v>106</v>
      </c>
      <c r="B55" s="36">
        <v>77991.756999999998</v>
      </c>
    </row>
    <row r="56" spans="1:2">
      <c r="A56" s="48" t="s">
        <v>107</v>
      </c>
      <c r="B56" s="36">
        <v>79672.869000000006</v>
      </c>
    </row>
    <row r="57" spans="1:2">
      <c r="A57" s="48" t="s">
        <v>108</v>
      </c>
      <c r="B57" s="36">
        <v>81365.259999999995</v>
      </c>
    </row>
    <row r="58" spans="1:2">
      <c r="A58" s="48" t="s">
        <v>109</v>
      </c>
      <c r="B58" s="36">
        <v>83051.97</v>
      </c>
    </row>
    <row r="59" spans="1:2">
      <c r="A59" s="48" t="s">
        <v>110</v>
      </c>
      <c r="B59" s="36">
        <v>84710.543999999994</v>
      </c>
    </row>
    <row r="60" spans="1:2">
      <c r="A60" s="48" t="s">
        <v>111</v>
      </c>
      <c r="B60" s="36">
        <v>86326.251000000004</v>
      </c>
    </row>
    <row r="61" spans="1:2">
      <c r="A61" s="48" t="s">
        <v>112</v>
      </c>
      <c r="B61" s="36">
        <v>87888.675000000003</v>
      </c>
    </row>
    <row r="62" spans="1:2">
      <c r="A62" s="48" t="s">
        <v>113</v>
      </c>
      <c r="B62" s="36">
        <v>89405.482000000004</v>
      </c>
    </row>
    <row r="63" spans="1:2">
      <c r="A63" s="48" t="s">
        <v>114</v>
      </c>
      <c r="B63" s="36">
        <v>90901.967000000004</v>
      </c>
    </row>
    <row r="64" spans="1:2">
      <c r="A64" s="48" t="s">
        <v>115</v>
      </c>
      <c r="B64" s="36">
        <v>92414.160999999993</v>
      </c>
    </row>
    <row r="65" spans="1:2">
      <c r="A65" s="48" t="s">
        <v>116</v>
      </c>
      <c r="B65" s="36">
        <v>93966.784</v>
      </c>
    </row>
    <row r="66" spans="1:2">
      <c r="A66" s="48" t="s">
        <v>117</v>
      </c>
      <c r="B66" s="36">
        <v>95570.048999999999</v>
      </c>
    </row>
    <row r="67" spans="1:2">
      <c r="A67" s="48" t="s">
        <v>118</v>
      </c>
      <c r="B67" s="36">
        <v>97212.638999999996</v>
      </c>
    </row>
    <row r="68" spans="1:2">
      <c r="A68" s="48" t="s">
        <v>119</v>
      </c>
      <c r="B68" s="36">
        <v>98871.558000000005</v>
      </c>
    </row>
    <row r="69" spans="1:2">
      <c r="A69" s="48" t="s">
        <v>120</v>
      </c>
      <c r="B69" s="36">
        <v>100513.137</v>
      </c>
    </row>
    <row r="70" spans="1:2">
      <c r="A70" s="48" t="s">
        <v>121</v>
      </c>
      <c r="B70" s="36">
        <v>102113.20600000001</v>
      </c>
    </row>
    <row r="71" spans="1:2">
      <c r="A71" s="48" t="s">
        <v>122</v>
      </c>
      <c r="B71" s="36">
        <v>103663.81200000001</v>
      </c>
    </row>
    <row r="72" spans="1:2">
      <c r="A72" s="48" t="s">
        <v>123</v>
      </c>
      <c r="B72" s="36">
        <v>105172.921</v>
      </c>
    </row>
    <row r="73" spans="1:2">
      <c r="A73" s="48" t="s">
        <v>124</v>
      </c>
      <c r="B73" s="36">
        <v>106651.394</v>
      </c>
    </row>
    <row r="74" spans="1:2">
      <c r="A74" s="48" t="s">
        <v>125</v>
      </c>
      <c r="B74" s="36">
        <v>108116.622</v>
      </c>
    </row>
    <row r="75" spans="1:2" ht="14.25" thickBot="1">
      <c r="A75" s="49" t="s">
        <v>131</v>
      </c>
      <c r="B75" s="37">
        <v>109581.08500000001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E4" sqref="E4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Contents!C20</f>
        <v>ブータン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48" t="s">
        <v>56</v>
      </c>
      <c r="B5" s="36">
        <v>176.79599999999999</v>
      </c>
      <c r="D5" s="6" t="s">
        <v>55</v>
      </c>
      <c r="E5" s="7" t="s">
        <v>1</v>
      </c>
    </row>
    <row r="6" spans="1:7">
      <c r="A6" s="48" t="s">
        <v>57</v>
      </c>
      <c r="B6" s="36">
        <v>180.81299999999999</v>
      </c>
      <c r="D6" s="50" t="str">
        <f>INDEX(A5:A1000,COUNTA(A5:A1000)-9)</f>
        <v>2011</v>
      </c>
      <c r="E6" s="14">
        <f t="shared" ref="E6:E15" si="0">VLOOKUP(D6,$A$4:$B$65533,2,FALSE)</f>
        <v>693.29700000000003</v>
      </c>
    </row>
    <row r="7" spans="1:7">
      <c r="A7" s="48" t="s">
        <v>58</v>
      </c>
      <c r="B7" s="36">
        <v>184.75899999999999</v>
      </c>
      <c r="D7" s="50" t="str">
        <f>INDEX(A5:A1000,COUNTA(A5:A1000)-8)</f>
        <v>2012</v>
      </c>
      <c r="E7" s="14">
        <f t="shared" si="0"/>
        <v>701.58199999999999</v>
      </c>
    </row>
    <row r="8" spans="1:7">
      <c r="A8" s="48" t="s">
        <v>59</v>
      </c>
      <c r="B8" s="36">
        <v>188.78299999999999</v>
      </c>
      <c r="D8" s="50" t="str">
        <f>INDEX(A5:A1000,COUNTA(A5:A1000)-7)</f>
        <v>2013</v>
      </c>
      <c r="E8" s="14">
        <f t="shared" si="0"/>
        <v>710.23500000000001</v>
      </c>
    </row>
    <row r="9" spans="1:7">
      <c r="A9" s="48" t="s">
        <v>60</v>
      </c>
      <c r="B9" s="36">
        <v>193.006</v>
      </c>
      <c r="D9" s="50" t="str">
        <f>INDEX(A5:A1000,COUNTA(A5:A1000)-6)</f>
        <v>2014</v>
      </c>
      <c r="E9" s="14">
        <f t="shared" si="0"/>
        <v>719.053</v>
      </c>
    </row>
    <row r="10" spans="1:7">
      <c r="A10" s="48" t="s">
        <v>61</v>
      </c>
      <c r="B10" s="36">
        <v>197.458</v>
      </c>
      <c r="D10" s="50" t="str">
        <f>INDEX(A5:A1000,COUNTA(A5:A1000)-5)</f>
        <v>2015</v>
      </c>
      <c r="E10" s="14">
        <f t="shared" si="0"/>
        <v>727.88499999999999</v>
      </c>
    </row>
    <row r="11" spans="1:7">
      <c r="A11" s="48" t="s">
        <v>62</v>
      </c>
      <c r="B11" s="36">
        <v>202.19399999999999</v>
      </c>
      <c r="D11" s="50" t="str">
        <f>INDEX(A5:A1000,COUNTA(A5:A1000)-4)</f>
        <v>2016</v>
      </c>
      <c r="E11" s="14">
        <f t="shared" si="0"/>
        <v>736.70600000000002</v>
      </c>
    </row>
    <row r="12" spans="1:7">
      <c r="A12" s="48" t="s">
        <v>63</v>
      </c>
      <c r="B12" s="36">
        <v>207.197</v>
      </c>
      <c r="D12" s="50" t="str">
        <f>INDEX(A5:A1000,COUNTA(A5:A1000)-3)</f>
        <v>2017</v>
      </c>
      <c r="E12" s="14">
        <f t="shared" si="0"/>
        <v>745.56299999999999</v>
      </c>
    </row>
    <row r="13" spans="1:7">
      <c r="A13" s="48" t="s">
        <v>64</v>
      </c>
      <c r="B13" s="36">
        <v>212.42400000000001</v>
      </c>
      <c r="D13" s="50" t="str">
        <f>INDEX(A5:A1000,COUNTA(A5:A1000)-2)</f>
        <v>2018</v>
      </c>
      <c r="E13" s="14">
        <f>VLOOKUP(D13,$A$4:$B$65533,2,FALSE)</f>
        <v>754.39599999999996</v>
      </c>
    </row>
    <row r="14" spans="1:7">
      <c r="A14" s="48" t="s">
        <v>65</v>
      </c>
      <c r="B14" s="36">
        <v>217.80799999999999</v>
      </c>
      <c r="D14" s="50" t="str">
        <f>INDEX(A5:A1000,COUNTA(A5:A1000)-1)</f>
        <v>2019</v>
      </c>
      <c r="E14" s="14">
        <f t="shared" si="0"/>
        <v>763.09400000000005</v>
      </c>
    </row>
    <row r="15" spans="1:7" ht="14.25" thickBot="1">
      <c r="A15" s="48" t="s">
        <v>66</v>
      </c>
      <c r="B15" s="36">
        <v>223.28399999999999</v>
      </c>
      <c r="D15" s="51" t="str">
        <f>INDEX(A5:A1000,COUNTA(A5:A1000))</f>
        <v>2020</v>
      </c>
      <c r="E15" s="15">
        <f t="shared" si="0"/>
        <v>771.61199999999997</v>
      </c>
    </row>
    <row r="16" spans="1:7">
      <c r="A16" s="48" t="s">
        <v>67</v>
      </c>
      <c r="B16" s="36">
        <v>228.84899999999999</v>
      </c>
    </row>
    <row r="17" spans="1:7">
      <c r="A17" s="48" t="s">
        <v>68</v>
      </c>
      <c r="B17" s="36">
        <v>234.55199999999999</v>
      </c>
    </row>
    <row r="18" spans="1:7">
      <c r="A18" s="48" t="s">
        <v>69</v>
      </c>
      <c r="B18" s="36">
        <v>240.529</v>
      </c>
    </row>
    <row r="19" spans="1:7">
      <c r="A19" s="48" t="s">
        <v>70</v>
      </c>
      <c r="B19" s="36">
        <v>246.96100000000001</v>
      </c>
    </row>
    <row r="20" spans="1:7">
      <c r="A20" s="48" t="s">
        <v>71</v>
      </c>
      <c r="B20" s="36">
        <v>253.99299999999999</v>
      </c>
    </row>
    <row r="21" spans="1:7">
      <c r="A21" s="48" t="s">
        <v>72</v>
      </c>
      <c r="B21" s="36">
        <v>261.66399999999999</v>
      </c>
    </row>
    <row r="22" spans="1:7">
      <c r="A22" s="48" t="s">
        <v>73</v>
      </c>
      <c r="B22" s="36">
        <v>269.94400000000002</v>
      </c>
    </row>
    <row r="23" spans="1:7">
      <c r="A23" s="48" t="s">
        <v>74</v>
      </c>
      <c r="B23" s="36">
        <v>278.73099999999999</v>
      </c>
      <c r="G23" s="8" t="s">
        <v>50</v>
      </c>
    </row>
    <row r="24" spans="1:7">
      <c r="A24" s="48" t="s">
        <v>75</v>
      </c>
      <c r="B24" s="36">
        <v>287.88600000000002</v>
      </c>
    </row>
    <row r="25" spans="1:7">
      <c r="A25" s="48" t="s">
        <v>76</v>
      </c>
      <c r="B25" s="36">
        <v>297.30700000000002</v>
      </c>
    </row>
    <row r="26" spans="1:7">
      <c r="A26" s="48" t="s">
        <v>77</v>
      </c>
      <c r="B26" s="36">
        <v>306.95699999999999</v>
      </c>
    </row>
    <row r="27" spans="1:7">
      <c r="A27" s="48" t="s">
        <v>78</v>
      </c>
      <c r="B27" s="36">
        <v>316.822</v>
      </c>
    </row>
    <row r="28" spans="1:7">
      <c r="A28" s="48" t="s">
        <v>79</v>
      </c>
      <c r="B28" s="36">
        <v>326.98599999999999</v>
      </c>
    </row>
    <row r="29" spans="1:7">
      <c r="A29" s="48" t="s">
        <v>80</v>
      </c>
      <c r="B29" s="36">
        <v>337.49099999999999</v>
      </c>
    </row>
    <row r="30" spans="1:7">
      <c r="A30" s="48" t="s">
        <v>81</v>
      </c>
      <c r="B30" s="36">
        <v>348.39499999999998</v>
      </c>
    </row>
    <row r="31" spans="1:7">
      <c r="A31" s="48" t="s">
        <v>82</v>
      </c>
      <c r="B31" s="36">
        <v>359.721</v>
      </c>
    </row>
    <row r="32" spans="1:7">
      <c r="A32" s="48" t="s">
        <v>83</v>
      </c>
      <c r="B32" s="36">
        <v>371.42399999999998</v>
      </c>
    </row>
    <row r="33" spans="1:2">
      <c r="A33" s="48" t="s">
        <v>84</v>
      </c>
      <c r="B33" s="36">
        <v>383.32400000000001</v>
      </c>
    </row>
    <row r="34" spans="1:2">
      <c r="A34" s="48" t="s">
        <v>85</v>
      </c>
      <c r="B34" s="36">
        <v>395.19200000000001</v>
      </c>
    </row>
    <row r="35" spans="1:2">
      <c r="A35" s="48" t="s">
        <v>86</v>
      </c>
      <c r="B35" s="36">
        <v>406.88299999999998</v>
      </c>
    </row>
    <row r="36" spans="1:2">
      <c r="A36" s="48" t="s">
        <v>87</v>
      </c>
      <c r="B36" s="36">
        <v>418.10700000000003</v>
      </c>
    </row>
    <row r="37" spans="1:2">
      <c r="A37" s="48" t="s">
        <v>88</v>
      </c>
      <c r="B37" s="36">
        <v>428.93799999999999</v>
      </c>
    </row>
    <row r="38" spans="1:2">
      <c r="A38" s="48" t="s">
        <v>89</v>
      </c>
      <c r="B38" s="36">
        <v>439.82299999999998</v>
      </c>
    </row>
    <row r="39" spans="1:2">
      <c r="A39" s="48" t="s">
        <v>90</v>
      </c>
      <c r="B39" s="36">
        <v>451.471</v>
      </c>
    </row>
    <row r="40" spans="1:2">
      <c r="A40" s="48" t="s">
        <v>91</v>
      </c>
      <c r="B40" s="36">
        <v>464.26400000000001</v>
      </c>
    </row>
    <row r="41" spans="1:2">
      <c r="A41" s="48" t="s">
        <v>92</v>
      </c>
      <c r="B41" s="36">
        <v>478.68299999999999</v>
      </c>
    </row>
    <row r="42" spans="1:2">
      <c r="A42" s="48" t="s">
        <v>93</v>
      </c>
      <c r="B42" s="36">
        <v>494.31299999999999</v>
      </c>
    </row>
    <row r="43" spans="1:2">
      <c r="A43" s="48" t="s">
        <v>94</v>
      </c>
      <c r="B43" s="36">
        <v>509.53199999999998</v>
      </c>
    </row>
    <row r="44" spans="1:2">
      <c r="A44" s="48" t="s">
        <v>95</v>
      </c>
      <c r="B44" s="36">
        <v>522.173</v>
      </c>
    </row>
    <row r="45" spans="1:2">
      <c r="A45" s="48" t="s">
        <v>96</v>
      </c>
      <c r="B45" s="36">
        <v>530.80100000000004</v>
      </c>
    </row>
    <row r="46" spans="1:2">
      <c r="A46" s="48" t="s">
        <v>97</v>
      </c>
      <c r="B46" s="36">
        <v>534.63699999999994</v>
      </c>
    </row>
    <row r="47" spans="1:2">
      <c r="A47" s="48" t="s">
        <v>98</v>
      </c>
      <c r="B47" s="36">
        <v>534.52499999999998</v>
      </c>
    </row>
    <row r="48" spans="1:2">
      <c r="A48" s="48" t="s">
        <v>99</v>
      </c>
      <c r="B48" s="36">
        <v>532.59</v>
      </c>
    </row>
    <row r="49" spans="1:2">
      <c r="A49" s="48" t="s">
        <v>100</v>
      </c>
      <c r="B49" s="36">
        <v>531.90499999999997</v>
      </c>
    </row>
    <row r="50" spans="1:2">
      <c r="A50" s="48" t="s">
        <v>101</v>
      </c>
      <c r="B50" s="36">
        <v>534.62900000000002</v>
      </c>
    </row>
    <row r="51" spans="1:2">
      <c r="A51" s="48" t="s">
        <v>102</v>
      </c>
      <c r="B51" s="36">
        <v>541.471</v>
      </c>
    </row>
    <row r="52" spans="1:2">
      <c r="A52" s="48" t="s">
        <v>103</v>
      </c>
      <c r="B52" s="36">
        <v>551.71299999999997</v>
      </c>
    </row>
    <row r="53" spans="1:2">
      <c r="A53" s="48" t="s">
        <v>104</v>
      </c>
      <c r="B53" s="36">
        <v>564.37800000000004</v>
      </c>
    </row>
    <row r="54" spans="1:2">
      <c r="A54" s="48" t="s">
        <v>105</v>
      </c>
      <c r="B54" s="36">
        <v>577.88599999999997</v>
      </c>
    </row>
    <row r="55" spans="1:2">
      <c r="A55" s="48" t="s">
        <v>106</v>
      </c>
      <c r="B55" s="36">
        <v>591.01400000000001</v>
      </c>
    </row>
    <row r="56" spans="1:2">
      <c r="A56" s="48" t="s">
        <v>107</v>
      </c>
      <c r="B56" s="36">
        <v>603.64300000000003</v>
      </c>
    </row>
    <row r="57" spans="1:2">
      <c r="A57" s="48" t="s">
        <v>108</v>
      </c>
      <c r="B57" s="36">
        <v>616.02499999999998</v>
      </c>
    </row>
    <row r="58" spans="1:2">
      <c r="A58" s="48" t="s">
        <v>109</v>
      </c>
      <c r="B58" s="36">
        <v>627.84</v>
      </c>
    </row>
    <row r="59" spans="1:2">
      <c r="A59" s="48" t="s">
        <v>110</v>
      </c>
      <c r="B59" s="36">
        <v>638.80899999999997</v>
      </c>
    </row>
    <row r="60" spans="1:2">
      <c r="A60" s="48" t="s">
        <v>111</v>
      </c>
      <c r="B60" s="36">
        <v>648.74400000000003</v>
      </c>
    </row>
    <row r="61" spans="1:2">
      <c r="A61" s="48" t="s">
        <v>112</v>
      </c>
      <c r="B61" s="36">
        <v>657.404</v>
      </c>
    </row>
    <row r="62" spans="1:2">
      <c r="A62" s="48" t="s">
        <v>113</v>
      </c>
      <c r="B62" s="36">
        <v>664.87300000000005</v>
      </c>
    </row>
    <row r="63" spans="1:2">
      <c r="A63" s="48" t="s">
        <v>114</v>
      </c>
      <c r="B63" s="36">
        <v>671.61099999999999</v>
      </c>
    </row>
    <row r="64" spans="1:2">
      <c r="A64" s="48" t="s">
        <v>115</v>
      </c>
      <c r="B64" s="36">
        <v>678.32899999999995</v>
      </c>
    </row>
    <row r="65" spans="1:2">
      <c r="A65" s="48" t="s">
        <v>116</v>
      </c>
      <c r="B65" s="36">
        <v>685.50199999999995</v>
      </c>
    </row>
    <row r="66" spans="1:2">
      <c r="A66" s="48" t="s">
        <v>117</v>
      </c>
      <c r="B66" s="36">
        <v>693.29700000000003</v>
      </c>
    </row>
    <row r="67" spans="1:2">
      <c r="A67" s="48" t="s">
        <v>118</v>
      </c>
      <c r="B67" s="36">
        <v>701.58199999999999</v>
      </c>
    </row>
    <row r="68" spans="1:2">
      <c r="A68" s="48" t="s">
        <v>119</v>
      </c>
      <c r="B68" s="36">
        <v>710.23500000000001</v>
      </c>
    </row>
    <row r="69" spans="1:2">
      <c r="A69" s="48" t="s">
        <v>120</v>
      </c>
      <c r="B69" s="36">
        <v>719.053</v>
      </c>
    </row>
    <row r="70" spans="1:2">
      <c r="A70" s="48" t="s">
        <v>121</v>
      </c>
      <c r="B70" s="36">
        <v>727.88499999999999</v>
      </c>
    </row>
    <row r="71" spans="1:2">
      <c r="A71" s="48" t="s">
        <v>122</v>
      </c>
      <c r="B71" s="36">
        <v>736.70600000000002</v>
      </c>
    </row>
    <row r="72" spans="1:2">
      <c r="A72" s="48" t="s">
        <v>123</v>
      </c>
      <c r="B72" s="36">
        <v>745.56299999999999</v>
      </c>
    </row>
    <row r="73" spans="1:2">
      <c r="A73" s="48" t="s">
        <v>124</v>
      </c>
      <c r="B73" s="36">
        <v>754.39599999999996</v>
      </c>
    </row>
    <row r="74" spans="1:2">
      <c r="A74" s="48" t="s">
        <v>125</v>
      </c>
      <c r="B74" s="36">
        <v>763.09400000000005</v>
      </c>
    </row>
    <row r="75" spans="1:2" ht="14.25" thickBot="1">
      <c r="A75" s="49" t="s">
        <v>131</v>
      </c>
      <c r="B75" s="37">
        <v>771.61199999999997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E4" sqref="E4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Contents!C21</f>
        <v>ブルネイ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48" t="s">
        <v>56</v>
      </c>
      <c r="B5" s="36">
        <v>48.009</v>
      </c>
      <c r="D5" s="6" t="s">
        <v>55</v>
      </c>
      <c r="E5" s="7" t="s">
        <v>1</v>
      </c>
    </row>
    <row r="6" spans="1:7">
      <c r="A6" s="48" t="s">
        <v>57</v>
      </c>
      <c r="B6" s="36">
        <v>50.933</v>
      </c>
      <c r="D6" s="50" t="str">
        <f>INDEX(A5:A1000,COUNTA(A5:A1000)-9)</f>
        <v>2011</v>
      </c>
      <c r="E6" s="14">
        <f t="shared" ref="E6:E15" si="0">VLOOKUP(D6,$A$4:$B$65533,2,FALSE)</f>
        <v>393.68700000000001</v>
      </c>
    </row>
    <row r="7" spans="1:7">
      <c r="A7" s="48" t="s">
        <v>58</v>
      </c>
      <c r="B7" s="36">
        <v>53.884999999999998</v>
      </c>
      <c r="D7" s="50" t="str">
        <f>INDEX(A5:A1000,COUNTA(A5:A1000)-8)</f>
        <v>2012</v>
      </c>
      <c r="E7" s="14">
        <f t="shared" si="0"/>
        <v>398.99700000000001</v>
      </c>
    </row>
    <row r="8" spans="1:7">
      <c r="A8" s="48" t="s">
        <v>59</v>
      </c>
      <c r="B8" s="36">
        <v>56.917999999999999</v>
      </c>
      <c r="D8" s="50" t="str">
        <f>INDEX(A5:A1000,COUNTA(A5:A1000)-7)</f>
        <v>2013</v>
      </c>
      <c r="E8" s="14">
        <f t="shared" si="0"/>
        <v>404.41399999999999</v>
      </c>
    </row>
    <row r="9" spans="1:7">
      <c r="A9" s="48" t="s">
        <v>60</v>
      </c>
      <c r="B9" s="36">
        <v>60.058</v>
      </c>
      <c r="D9" s="50" t="str">
        <f>INDEX(A5:A1000,COUNTA(A5:A1000)-6)</f>
        <v>2014</v>
      </c>
      <c r="E9" s="14">
        <f t="shared" si="0"/>
        <v>409.77800000000002</v>
      </c>
    </row>
    <row r="10" spans="1:7">
      <c r="A10" s="48" t="s">
        <v>61</v>
      </c>
      <c r="B10" s="36">
        <v>63.366999999999997</v>
      </c>
      <c r="D10" s="50" t="str">
        <f>INDEX(A5:A1000,COUNTA(A5:A1000)-5)</f>
        <v>2015</v>
      </c>
      <c r="E10" s="14">
        <f t="shared" si="0"/>
        <v>414.91399999999999</v>
      </c>
    </row>
    <row r="11" spans="1:7">
      <c r="A11" s="48" t="s">
        <v>62</v>
      </c>
      <c r="B11" s="36">
        <v>66.807000000000002</v>
      </c>
      <c r="D11" s="50" t="str">
        <f>INDEX(A5:A1000,COUNTA(A5:A1000)-4)</f>
        <v>2016</v>
      </c>
      <c r="E11" s="14">
        <f t="shared" si="0"/>
        <v>419.791</v>
      </c>
    </row>
    <row r="12" spans="1:7">
      <c r="A12" s="48" t="s">
        <v>63</v>
      </c>
      <c r="B12" s="36">
        <v>70.394000000000005</v>
      </c>
      <c r="D12" s="50" t="str">
        <f>INDEX(A5:A1000,COUNTA(A5:A1000)-3)</f>
        <v>2017</v>
      </c>
      <c r="E12" s="14">
        <f t="shared" si="0"/>
        <v>424.48099999999999</v>
      </c>
    </row>
    <row r="13" spans="1:7">
      <c r="A13" s="48" t="s">
        <v>64</v>
      </c>
      <c r="B13" s="36">
        <v>74.094999999999999</v>
      </c>
      <c r="D13" s="50" t="str">
        <f>INDEX(A5:A1000,COUNTA(A5:A1000)-2)</f>
        <v>2018</v>
      </c>
      <c r="E13" s="14">
        <f>VLOOKUP(D13,$A$4:$B$65533,2,FALSE)</f>
        <v>428.96</v>
      </c>
    </row>
    <row r="14" spans="1:7">
      <c r="A14" s="48" t="s">
        <v>65</v>
      </c>
      <c r="B14" s="36">
        <v>77.88</v>
      </c>
      <c r="D14" s="50" t="str">
        <f>INDEX(A5:A1000,COUNTA(A5:A1000)-1)</f>
        <v>2019</v>
      </c>
      <c r="E14" s="14">
        <f t="shared" si="0"/>
        <v>433.29599999999999</v>
      </c>
    </row>
    <row r="15" spans="1:7" ht="14.25" thickBot="1">
      <c r="A15" s="48" t="s">
        <v>66</v>
      </c>
      <c r="B15" s="36">
        <v>81.706999999999994</v>
      </c>
      <c r="D15" s="51" t="str">
        <f>INDEX(A5:A1000,COUNTA(A5:A1000))</f>
        <v>2020</v>
      </c>
      <c r="E15" s="15">
        <f t="shared" si="0"/>
        <v>437.483</v>
      </c>
    </row>
    <row r="16" spans="1:7">
      <c r="A16" s="48" t="s">
        <v>67</v>
      </c>
      <c r="B16" s="36">
        <v>85.56</v>
      </c>
    </row>
    <row r="17" spans="1:7">
      <c r="A17" s="48" t="s">
        <v>68</v>
      </c>
      <c r="B17" s="36">
        <v>89.483999999999995</v>
      </c>
    </row>
    <row r="18" spans="1:7">
      <c r="A18" s="48" t="s">
        <v>69</v>
      </c>
      <c r="B18" s="36">
        <v>93.54</v>
      </c>
    </row>
    <row r="19" spans="1:7">
      <c r="A19" s="48" t="s">
        <v>70</v>
      </c>
      <c r="B19" s="36">
        <v>97.819000000000003</v>
      </c>
    </row>
    <row r="20" spans="1:7">
      <c r="A20" s="48" t="s">
        <v>71</v>
      </c>
      <c r="B20" s="36">
        <v>102.39</v>
      </c>
    </row>
    <row r="21" spans="1:7">
      <c r="A21" s="48" t="s">
        <v>72</v>
      </c>
      <c r="B21" s="36">
        <v>107.274</v>
      </c>
    </row>
    <row r="22" spans="1:7">
      <c r="A22" s="48" t="s">
        <v>73</v>
      </c>
      <c r="B22" s="36">
        <v>112.446</v>
      </c>
    </row>
    <row r="23" spans="1:7">
      <c r="A23" s="48" t="s">
        <v>74</v>
      </c>
      <c r="B23" s="36">
        <v>117.89700000000001</v>
      </c>
      <c r="G23" s="8" t="s">
        <v>50</v>
      </c>
    </row>
    <row r="24" spans="1:7">
      <c r="A24" s="48" t="s">
        <v>75</v>
      </c>
      <c r="B24" s="36">
        <v>123.596</v>
      </c>
    </row>
    <row r="25" spans="1:7">
      <c r="A25" s="48" t="s">
        <v>76</v>
      </c>
      <c r="B25" s="36">
        <v>129.53</v>
      </c>
    </row>
    <row r="26" spans="1:7">
      <c r="A26" s="48" t="s">
        <v>77</v>
      </c>
      <c r="B26" s="36">
        <v>135.672</v>
      </c>
    </row>
    <row r="27" spans="1:7">
      <c r="A27" s="48" t="s">
        <v>78</v>
      </c>
      <c r="B27" s="36">
        <v>142.01499999999999</v>
      </c>
    </row>
    <row r="28" spans="1:7">
      <c r="A28" s="48" t="s">
        <v>79</v>
      </c>
      <c r="B28" s="36">
        <v>148.51599999999999</v>
      </c>
    </row>
    <row r="29" spans="1:7">
      <c r="A29" s="48" t="s">
        <v>80</v>
      </c>
      <c r="B29" s="36">
        <v>155.06899999999999</v>
      </c>
    </row>
    <row r="30" spans="1:7">
      <c r="A30" s="48" t="s">
        <v>81</v>
      </c>
      <c r="B30" s="36">
        <v>161.63499999999999</v>
      </c>
    </row>
    <row r="31" spans="1:7">
      <c r="A31" s="48" t="s">
        <v>82</v>
      </c>
      <c r="B31" s="36">
        <v>168.173</v>
      </c>
    </row>
    <row r="32" spans="1:7">
      <c r="A32" s="48" t="s">
        <v>83</v>
      </c>
      <c r="B32" s="36">
        <v>174.71700000000001</v>
      </c>
    </row>
    <row r="33" spans="1:2">
      <c r="A33" s="48" t="s">
        <v>84</v>
      </c>
      <c r="B33" s="36">
        <v>181.20099999999999</v>
      </c>
    </row>
    <row r="34" spans="1:2">
      <c r="A34" s="48" t="s">
        <v>85</v>
      </c>
      <c r="B34" s="36">
        <v>187.596</v>
      </c>
    </row>
    <row r="35" spans="1:2">
      <c r="A35" s="48" t="s">
        <v>86</v>
      </c>
      <c r="B35" s="36">
        <v>193.88</v>
      </c>
    </row>
    <row r="36" spans="1:2">
      <c r="A36" s="48" t="s">
        <v>87</v>
      </c>
      <c r="B36" s="36">
        <v>200.02699999999999</v>
      </c>
    </row>
    <row r="37" spans="1:2">
      <c r="A37" s="48" t="s">
        <v>88</v>
      </c>
      <c r="B37" s="36">
        <v>206.06399999999999</v>
      </c>
    </row>
    <row r="38" spans="1:2">
      <c r="A38" s="48" t="s">
        <v>89</v>
      </c>
      <c r="B38" s="36">
        <v>212.07300000000001</v>
      </c>
    </row>
    <row r="39" spans="1:2">
      <c r="A39" s="48" t="s">
        <v>90</v>
      </c>
      <c r="B39" s="36">
        <v>218.17599999999999</v>
      </c>
    </row>
    <row r="40" spans="1:2">
      <c r="A40" s="48" t="s">
        <v>91</v>
      </c>
      <c r="B40" s="36">
        <v>224.44</v>
      </c>
    </row>
    <row r="41" spans="1:2">
      <c r="A41" s="48" t="s">
        <v>92</v>
      </c>
      <c r="B41" s="36">
        <v>230.917</v>
      </c>
    </row>
    <row r="42" spans="1:2">
      <c r="A42" s="48" t="s">
        <v>93</v>
      </c>
      <c r="B42" s="36">
        <v>237.565</v>
      </c>
    </row>
    <row r="43" spans="1:2">
      <c r="A43" s="48" t="s">
        <v>94</v>
      </c>
      <c r="B43" s="36">
        <v>244.405</v>
      </c>
    </row>
    <row r="44" spans="1:2">
      <c r="A44" s="48" t="s">
        <v>95</v>
      </c>
      <c r="B44" s="36">
        <v>251.45599999999999</v>
      </c>
    </row>
    <row r="45" spans="1:2">
      <c r="A45" s="48" t="s">
        <v>96</v>
      </c>
      <c r="B45" s="36">
        <v>258.714</v>
      </c>
    </row>
    <row r="46" spans="1:2">
      <c r="A46" s="48" t="s">
        <v>97</v>
      </c>
      <c r="B46" s="36">
        <v>266.20800000000003</v>
      </c>
    </row>
    <row r="47" spans="1:2">
      <c r="A47" s="48" t="s">
        <v>98</v>
      </c>
      <c r="B47" s="36">
        <v>273.88799999999998</v>
      </c>
    </row>
    <row r="48" spans="1:2">
      <c r="A48" s="48" t="s">
        <v>99</v>
      </c>
      <c r="B48" s="36">
        <v>281.68400000000003</v>
      </c>
    </row>
    <row r="49" spans="1:2">
      <c r="A49" s="48" t="s">
        <v>100</v>
      </c>
      <c r="B49" s="36">
        <v>289.452</v>
      </c>
    </row>
    <row r="50" spans="1:2">
      <c r="A50" s="48" t="s">
        <v>101</v>
      </c>
      <c r="B50" s="36">
        <v>297.11200000000002</v>
      </c>
    </row>
    <row r="51" spans="1:2">
      <c r="A51" s="48" t="s">
        <v>102</v>
      </c>
      <c r="B51" s="36">
        <v>304.62</v>
      </c>
    </row>
    <row r="52" spans="1:2">
      <c r="A52" s="48" t="s">
        <v>103</v>
      </c>
      <c r="B52" s="36">
        <v>311.96199999999999</v>
      </c>
    </row>
    <row r="53" spans="1:2">
      <c r="A53" s="48" t="s">
        <v>104</v>
      </c>
      <c r="B53" s="36">
        <v>319.13499999999999</v>
      </c>
    </row>
    <row r="54" spans="1:2">
      <c r="A54" s="48" t="s">
        <v>105</v>
      </c>
      <c r="B54" s="36">
        <v>326.214</v>
      </c>
    </row>
    <row r="55" spans="1:2">
      <c r="A55" s="48" t="s">
        <v>106</v>
      </c>
      <c r="B55" s="36">
        <v>333.166</v>
      </c>
    </row>
    <row r="56" spans="1:2">
      <c r="A56" s="48" t="s">
        <v>107</v>
      </c>
      <c r="B56" s="36">
        <v>340.03699999999998</v>
      </c>
    </row>
    <row r="57" spans="1:2">
      <c r="A57" s="48" t="s">
        <v>108</v>
      </c>
      <c r="B57" s="36">
        <v>346.77699999999999</v>
      </c>
    </row>
    <row r="58" spans="1:2">
      <c r="A58" s="48" t="s">
        <v>109</v>
      </c>
      <c r="B58" s="36">
        <v>353.29500000000002</v>
      </c>
    </row>
    <row r="59" spans="1:2">
      <c r="A59" s="48" t="s">
        <v>110</v>
      </c>
      <c r="B59" s="36">
        <v>359.43400000000003</v>
      </c>
    </row>
    <row r="60" spans="1:2">
      <c r="A60" s="48" t="s">
        <v>111</v>
      </c>
      <c r="B60" s="36">
        <v>365.11200000000002</v>
      </c>
    </row>
    <row r="61" spans="1:2">
      <c r="A61" s="48" t="s">
        <v>112</v>
      </c>
      <c r="B61" s="36">
        <v>370.262</v>
      </c>
    </row>
    <row r="62" spans="1:2">
      <c r="A62" s="48" t="s">
        <v>113</v>
      </c>
      <c r="B62" s="36">
        <v>374.96699999999998</v>
      </c>
    </row>
    <row r="63" spans="1:2">
      <c r="A63" s="48" t="s">
        <v>114</v>
      </c>
      <c r="B63" s="36">
        <v>379.41800000000001</v>
      </c>
    </row>
    <row r="64" spans="1:2">
      <c r="A64" s="48" t="s">
        <v>115</v>
      </c>
      <c r="B64" s="36">
        <v>383.90199999999999</v>
      </c>
    </row>
    <row r="65" spans="1:2">
      <c r="A65" s="48" t="s">
        <v>116</v>
      </c>
      <c r="B65" s="36">
        <v>388.63400000000001</v>
      </c>
    </row>
    <row r="66" spans="1:2">
      <c r="A66" s="48" t="s">
        <v>117</v>
      </c>
      <c r="B66" s="36">
        <v>393.68700000000001</v>
      </c>
    </row>
    <row r="67" spans="1:2">
      <c r="A67" s="48" t="s">
        <v>118</v>
      </c>
      <c r="B67" s="36">
        <v>398.99700000000001</v>
      </c>
    </row>
    <row r="68" spans="1:2">
      <c r="A68" s="48" t="s">
        <v>119</v>
      </c>
      <c r="B68" s="36">
        <v>404.41399999999999</v>
      </c>
    </row>
    <row r="69" spans="1:2">
      <c r="A69" s="48" t="s">
        <v>120</v>
      </c>
      <c r="B69" s="36">
        <v>409.77800000000002</v>
      </c>
    </row>
    <row r="70" spans="1:2">
      <c r="A70" s="48" t="s">
        <v>121</v>
      </c>
      <c r="B70" s="36">
        <v>414.91399999999999</v>
      </c>
    </row>
    <row r="71" spans="1:2">
      <c r="A71" s="48" t="s">
        <v>122</v>
      </c>
      <c r="B71" s="36">
        <v>419.791</v>
      </c>
    </row>
    <row r="72" spans="1:2">
      <c r="A72" s="48" t="s">
        <v>123</v>
      </c>
      <c r="B72" s="36">
        <v>424.48099999999999</v>
      </c>
    </row>
    <row r="73" spans="1:2">
      <c r="A73" s="48" t="s">
        <v>124</v>
      </c>
      <c r="B73" s="36">
        <v>428.96</v>
      </c>
    </row>
    <row r="74" spans="1:2">
      <c r="A74" s="48" t="s">
        <v>125</v>
      </c>
      <c r="B74" s="36">
        <v>433.29599999999999</v>
      </c>
    </row>
    <row r="75" spans="1:2" ht="14.25" thickBot="1">
      <c r="A75" s="49" t="s">
        <v>131</v>
      </c>
      <c r="B75" s="37">
        <v>437.483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72"/>
  <sheetViews>
    <sheetView zoomScale="90" zoomScaleNormal="90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B2" sqref="B2:AD72"/>
    </sheetView>
  </sheetViews>
  <sheetFormatPr defaultRowHeight="13.5"/>
  <cols>
    <col min="1" max="1" width="10.625" style="46" customWidth="1"/>
    <col min="2" max="48" width="8.625" style="19" customWidth="1"/>
    <col min="49" max="16384" width="9" style="1"/>
  </cols>
  <sheetData>
    <row r="1" spans="1:48" ht="22.5" customHeight="1">
      <c r="A1" s="45" t="s">
        <v>52</v>
      </c>
      <c r="B1" s="33" t="s">
        <v>2</v>
      </c>
      <c r="C1" s="33" t="s">
        <v>3</v>
      </c>
      <c r="D1" s="33" t="s">
        <v>4</v>
      </c>
      <c r="E1" s="33" t="s">
        <v>5</v>
      </c>
      <c r="F1" s="33" t="s">
        <v>6</v>
      </c>
      <c r="G1" s="33" t="s">
        <v>7</v>
      </c>
      <c r="H1" s="33" t="s">
        <v>8</v>
      </c>
      <c r="I1" s="33" t="s">
        <v>9</v>
      </c>
      <c r="J1" s="33" t="s">
        <v>10</v>
      </c>
      <c r="K1" s="33" t="s">
        <v>11</v>
      </c>
      <c r="L1" s="33" t="s">
        <v>12</v>
      </c>
      <c r="M1" s="33" t="s">
        <v>13</v>
      </c>
      <c r="N1" s="33" t="s">
        <v>14</v>
      </c>
      <c r="O1" s="33" t="s">
        <v>15</v>
      </c>
      <c r="P1" s="33" t="s">
        <v>16</v>
      </c>
      <c r="Q1" s="33" t="s">
        <v>17</v>
      </c>
      <c r="R1" s="33" t="s">
        <v>18</v>
      </c>
      <c r="S1" s="33" t="s">
        <v>19</v>
      </c>
      <c r="T1" s="33" t="s">
        <v>20</v>
      </c>
      <c r="U1" s="33" t="s">
        <v>21</v>
      </c>
      <c r="V1" s="33" t="s">
        <v>22</v>
      </c>
      <c r="W1" s="33" t="s">
        <v>23</v>
      </c>
      <c r="X1" s="33" t="s">
        <v>24</v>
      </c>
      <c r="Y1" s="33" t="s">
        <v>25</v>
      </c>
      <c r="Z1" s="33" t="s">
        <v>26</v>
      </c>
      <c r="AA1" s="33" t="s">
        <v>27</v>
      </c>
      <c r="AB1" s="33" t="s">
        <v>28</v>
      </c>
      <c r="AC1" s="33" t="s">
        <v>29</v>
      </c>
      <c r="AD1" s="33" t="s">
        <v>30</v>
      </c>
      <c r="AE1" s="33" t="s">
        <v>31</v>
      </c>
      <c r="AF1" s="33" t="s">
        <v>32</v>
      </c>
      <c r="AG1" s="33" t="s">
        <v>33</v>
      </c>
      <c r="AH1" s="33" t="s">
        <v>34</v>
      </c>
      <c r="AI1" s="33" t="s">
        <v>35</v>
      </c>
      <c r="AJ1" s="33" t="s">
        <v>36</v>
      </c>
      <c r="AK1" s="33" t="s">
        <v>37</v>
      </c>
      <c r="AL1" s="33" t="s">
        <v>38</v>
      </c>
      <c r="AM1" s="33" t="s">
        <v>39</v>
      </c>
      <c r="AN1" s="33" t="s">
        <v>40</v>
      </c>
      <c r="AO1" s="33" t="s">
        <v>41</v>
      </c>
      <c r="AP1" s="33" t="s">
        <v>42</v>
      </c>
      <c r="AQ1" s="33" t="s">
        <v>43</v>
      </c>
      <c r="AR1" s="33" t="s">
        <v>44</v>
      </c>
      <c r="AS1" s="33" t="s">
        <v>45</v>
      </c>
      <c r="AT1" s="33" t="s">
        <v>46</v>
      </c>
      <c r="AU1" s="33" t="s">
        <v>47</v>
      </c>
      <c r="AV1" s="33" t="s">
        <v>48</v>
      </c>
    </row>
    <row r="2" spans="1:48" ht="15" customHeight="1">
      <c r="A2" t="s">
        <v>56</v>
      </c>
      <c r="B2" s="18">
        <v>2536431.0180000002</v>
      </c>
      <c r="C2" s="18">
        <v>82802.084000000003</v>
      </c>
      <c r="D2" s="18">
        <v>376325.2</v>
      </c>
      <c r="E2" s="18">
        <v>69543.320999999996</v>
      </c>
      <c r="F2" s="18">
        <v>4432.7240000000002</v>
      </c>
      <c r="G2" s="18">
        <v>1022.095</v>
      </c>
      <c r="H2" s="18">
        <v>7971.098</v>
      </c>
      <c r="I2" s="18">
        <v>20710.352999999999</v>
      </c>
      <c r="J2" s="18">
        <v>19211.386999999999</v>
      </c>
      <c r="K2" s="18">
        <v>554419.26899999997</v>
      </c>
      <c r="L2" s="18">
        <v>8483.3220000000001</v>
      </c>
      <c r="M2" s="18">
        <v>37542.370000000003</v>
      </c>
      <c r="N2" s="18">
        <v>37894.671000000002</v>
      </c>
      <c r="O2" s="18">
        <v>414.75400000000002</v>
      </c>
      <c r="P2" s="18">
        <v>18580.483</v>
      </c>
      <c r="Q2" s="18">
        <v>176.79599999999999</v>
      </c>
      <c r="R2" s="18">
        <v>48.009</v>
      </c>
      <c r="S2" s="18">
        <v>24809.909</v>
      </c>
      <c r="T2" s="18">
        <v>6109.902</v>
      </c>
      <c r="U2" s="18">
        <v>17779.634999999998</v>
      </c>
      <c r="V2" s="18">
        <v>73.715999999999994</v>
      </c>
      <c r="W2" s="18">
        <v>780.19899999999996</v>
      </c>
      <c r="X2" s="18">
        <v>1682.915</v>
      </c>
      <c r="Y2" s="18">
        <v>10549.47</v>
      </c>
      <c r="Z2" s="18">
        <v>7602.3549999999996</v>
      </c>
      <c r="AA2" s="18">
        <v>1974.002</v>
      </c>
      <c r="AB2" s="18">
        <v>196.47300000000001</v>
      </c>
      <c r="AC2" s="18">
        <v>8177.348</v>
      </c>
      <c r="AD2" s="18">
        <v>1908.011</v>
      </c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48" ht="15" customHeight="1">
      <c r="A3" t="s">
        <v>57</v>
      </c>
      <c r="B3" s="18">
        <v>2584034.227</v>
      </c>
      <c r="C3" s="18">
        <v>84316.264999999999</v>
      </c>
      <c r="D3" s="18">
        <v>382376.94500000001</v>
      </c>
      <c r="E3" s="18">
        <v>70849.442999999999</v>
      </c>
      <c r="F3" s="18">
        <v>4537.6639999999998</v>
      </c>
      <c r="G3" s="18">
        <v>1067.797</v>
      </c>
      <c r="H3" s="18">
        <v>8108.4279999999999</v>
      </c>
      <c r="I3" s="18">
        <v>21263.46</v>
      </c>
      <c r="J3" s="18">
        <v>19452.64</v>
      </c>
      <c r="K3" s="18">
        <v>569909.10800000001</v>
      </c>
      <c r="L3" s="18">
        <v>8663.6020000000008</v>
      </c>
      <c r="M3" s="18">
        <v>37992.883999999998</v>
      </c>
      <c r="N3" s="18">
        <v>38706.398999999998</v>
      </c>
      <c r="O3" s="18">
        <v>418.68400000000003</v>
      </c>
      <c r="P3" s="18">
        <v>19246.602999999999</v>
      </c>
      <c r="Q3" s="18">
        <v>180.81299999999999</v>
      </c>
      <c r="R3" s="18">
        <v>50.933</v>
      </c>
      <c r="S3" s="18">
        <v>25364.522000000001</v>
      </c>
      <c r="T3" s="18">
        <v>6271.2280000000001</v>
      </c>
      <c r="U3" s="18">
        <v>18103.97</v>
      </c>
      <c r="V3" s="18">
        <v>74.22</v>
      </c>
      <c r="W3" s="18">
        <v>793.53700000000003</v>
      </c>
      <c r="X3" s="18">
        <v>1723.2159999999999</v>
      </c>
      <c r="Y3" s="18">
        <v>10248.503000000001</v>
      </c>
      <c r="Z3" s="18">
        <v>7930.652</v>
      </c>
      <c r="AA3" s="18">
        <v>2057.7420000000002</v>
      </c>
      <c r="AB3" s="18">
        <v>200.49</v>
      </c>
      <c r="AC3" s="18">
        <v>8398.2240000000002</v>
      </c>
      <c r="AD3" s="18">
        <v>1947.9290000000001</v>
      </c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</row>
    <row r="4" spans="1:48" ht="15" customHeight="1">
      <c r="A4" t="s">
        <v>58</v>
      </c>
      <c r="B4" s="18">
        <v>2630861.69</v>
      </c>
      <c r="C4" s="18">
        <v>85659.437999999995</v>
      </c>
      <c r="D4" s="18">
        <v>388799.076</v>
      </c>
      <c r="E4" s="18">
        <v>72274.629000000001</v>
      </c>
      <c r="F4" s="18">
        <v>4656.4269999999997</v>
      </c>
      <c r="G4" s="18">
        <v>1119.932</v>
      </c>
      <c r="H4" s="18">
        <v>8256.5589999999993</v>
      </c>
      <c r="I4" s="18">
        <v>21838.302</v>
      </c>
      <c r="J4" s="18">
        <v>19817.775000000001</v>
      </c>
      <c r="K4" s="18">
        <v>582576.49699999997</v>
      </c>
      <c r="L4" s="18">
        <v>8834.6980000000003</v>
      </c>
      <c r="M4" s="18">
        <v>38516.514000000003</v>
      </c>
      <c r="N4" s="18">
        <v>39489.860999999997</v>
      </c>
      <c r="O4" s="18">
        <v>423.12</v>
      </c>
      <c r="P4" s="18">
        <v>19945.269</v>
      </c>
      <c r="Q4" s="18">
        <v>184.75899999999999</v>
      </c>
      <c r="R4" s="18">
        <v>53.884999999999998</v>
      </c>
      <c r="S4" s="18">
        <v>25976.850999999999</v>
      </c>
      <c r="T4" s="18">
        <v>6449.6090000000004</v>
      </c>
      <c r="U4" s="18">
        <v>18440.674999999999</v>
      </c>
      <c r="V4" s="18">
        <v>75.19</v>
      </c>
      <c r="W4" s="18">
        <v>807.92200000000003</v>
      </c>
      <c r="X4" s="18">
        <v>1764.0440000000001</v>
      </c>
      <c r="Y4" s="18">
        <v>10049.02</v>
      </c>
      <c r="Z4" s="18">
        <v>8250.8009999999995</v>
      </c>
      <c r="AA4" s="18">
        <v>2150.0949999999998</v>
      </c>
      <c r="AB4" s="18">
        <v>201.268</v>
      </c>
      <c r="AC4" s="18">
        <v>8595.0640000000003</v>
      </c>
      <c r="AD4" s="18">
        <v>1992.809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</row>
    <row r="5" spans="1:48" ht="15" customHeight="1">
      <c r="A5" t="s">
        <v>59</v>
      </c>
      <c r="B5" s="18">
        <v>2677609.0610000002</v>
      </c>
      <c r="C5" s="18">
        <v>86869.979000000007</v>
      </c>
      <c r="D5" s="18">
        <v>395544.36499999999</v>
      </c>
      <c r="E5" s="18">
        <v>73820.843999999997</v>
      </c>
      <c r="F5" s="18">
        <v>4783.2</v>
      </c>
      <c r="G5" s="18">
        <v>1177.58</v>
      </c>
      <c r="H5" s="18">
        <v>8417.1119999999992</v>
      </c>
      <c r="I5" s="18">
        <v>22436.797999999999</v>
      </c>
      <c r="J5" s="18">
        <v>20293.2</v>
      </c>
      <c r="K5" s="18">
        <v>593365.88199999998</v>
      </c>
      <c r="L5" s="18">
        <v>8999.1939999999995</v>
      </c>
      <c r="M5" s="18">
        <v>39109.089999999997</v>
      </c>
      <c r="N5" s="18">
        <v>40292.411</v>
      </c>
      <c r="O5" s="18">
        <v>428.04700000000003</v>
      </c>
      <c r="P5" s="18">
        <v>20669.608</v>
      </c>
      <c r="Q5" s="18">
        <v>188.78299999999999</v>
      </c>
      <c r="R5" s="18">
        <v>56.917999999999999</v>
      </c>
      <c r="S5" s="18">
        <v>26646.077000000001</v>
      </c>
      <c r="T5" s="18">
        <v>6639.4179999999997</v>
      </c>
      <c r="U5" s="18">
        <v>18792.741000000002</v>
      </c>
      <c r="V5" s="18">
        <v>76.484999999999999</v>
      </c>
      <c r="W5" s="18">
        <v>823.06799999999998</v>
      </c>
      <c r="X5" s="18">
        <v>1805.537</v>
      </c>
      <c r="Y5" s="18">
        <v>9957.2440000000006</v>
      </c>
      <c r="Z5" s="18">
        <v>8565.4380000000001</v>
      </c>
      <c r="AA5" s="18">
        <v>2250.7130000000002</v>
      </c>
      <c r="AB5" s="18">
        <v>199.292</v>
      </c>
      <c r="AC5" s="18">
        <v>8782.1769999999997</v>
      </c>
      <c r="AD5" s="18">
        <v>2040.2370000000001</v>
      </c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5" customHeight="1">
      <c r="A6" t="s">
        <v>60</v>
      </c>
      <c r="B6" s="18">
        <v>2724846.7540000002</v>
      </c>
      <c r="C6" s="18">
        <v>87980.573999999993</v>
      </c>
      <c r="D6" s="18">
        <v>402578.59399999998</v>
      </c>
      <c r="E6" s="18">
        <v>75487.888000000006</v>
      </c>
      <c r="F6" s="18">
        <v>4913.7489999999998</v>
      </c>
      <c r="G6" s="18">
        <v>1239.692</v>
      </c>
      <c r="H6" s="18">
        <v>8591.0210000000006</v>
      </c>
      <c r="I6" s="18">
        <v>23060.600999999999</v>
      </c>
      <c r="J6" s="18">
        <v>20864.103999999999</v>
      </c>
      <c r="K6" s="18">
        <v>603052.31599999999</v>
      </c>
      <c r="L6" s="18">
        <v>9159.32</v>
      </c>
      <c r="M6" s="18">
        <v>39767.169000000002</v>
      </c>
      <c r="N6" s="18">
        <v>41149.83</v>
      </c>
      <c r="O6" s="18">
        <v>433.416</v>
      </c>
      <c r="P6" s="18">
        <v>21414.578000000001</v>
      </c>
      <c r="Q6" s="18">
        <v>193.006</v>
      </c>
      <c r="R6" s="18">
        <v>60.058</v>
      </c>
      <c r="S6" s="18">
        <v>27370.469000000001</v>
      </c>
      <c r="T6" s="18">
        <v>6836.6390000000001</v>
      </c>
      <c r="U6" s="18">
        <v>19162.186000000002</v>
      </c>
      <c r="V6" s="18">
        <v>78.015000000000001</v>
      </c>
      <c r="W6" s="18">
        <v>838.78700000000003</v>
      </c>
      <c r="X6" s="18">
        <v>1847.7940000000001</v>
      </c>
      <c r="Y6" s="18">
        <v>9972.4339999999993</v>
      </c>
      <c r="Z6" s="18">
        <v>8877.4240000000009</v>
      </c>
      <c r="AA6" s="18">
        <v>2358.71</v>
      </c>
      <c r="AB6" s="18">
        <v>195.13300000000001</v>
      </c>
      <c r="AC6" s="18">
        <v>8970.1209999999992</v>
      </c>
      <c r="AD6" s="18">
        <v>2088.4879999999998</v>
      </c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15" customHeight="1">
      <c r="A7" t="s">
        <v>61</v>
      </c>
      <c r="B7" s="18">
        <v>2773019.915</v>
      </c>
      <c r="C7" s="18">
        <v>89018.255000000005</v>
      </c>
      <c r="D7" s="18">
        <v>409880.60600000003</v>
      </c>
      <c r="E7" s="18">
        <v>77273.426999999996</v>
      </c>
      <c r="F7" s="18">
        <v>5045.2830000000004</v>
      </c>
      <c r="G7" s="18">
        <v>1305.1030000000001</v>
      </c>
      <c r="H7" s="18">
        <v>8778.4410000000007</v>
      </c>
      <c r="I7" s="18">
        <v>23711.121999999999</v>
      </c>
      <c r="J7" s="18">
        <v>21514.563999999998</v>
      </c>
      <c r="K7" s="18">
        <v>612241.55200000003</v>
      </c>
      <c r="L7" s="18">
        <v>9316.9159999999993</v>
      </c>
      <c r="M7" s="18">
        <v>40488.031999999999</v>
      </c>
      <c r="N7" s="18">
        <v>42086.305</v>
      </c>
      <c r="O7" s="18">
        <v>439.22300000000001</v>
      </c>
      <c r="P7" s="18">
        <v>22177.06</v>
      </c>
      <c r="Q7" s="18">
        <v>197.458</v>
      </c>
      <c r="R7" s="18">
        <v>63.366999999999997</v>
      </c>
      <c r="S7" s="18">
        <v>28147.441999999999</v>
      </c>
      <c r="T7" s="18">
        <v>7038.91</v>
      </c>
      <c r="U7" s="18">
        <v>19550.066999999999</v>
      </c>
      <c r="V7" s="18">
        <v>79.703999999999994</v>
      </c>
      <c r="W7" s="18">
        <v>855.09900000000005</v>
      </c>
      <c r="X7" s="18">
        <v>1890.85</v>
      </c>
      <c r="Y7" s="18">
        <v>10086.996999999999</v>
      </c>
      <c r="Z7" s="18">
        <v>9189.9719999999998</v>
      </c>
      <c r="AA7" s="18">
        <v>2472.665</v>
      </c>
      <c r="AB7" s="18">
        <v>189.458</v>
      </c>
      <c r="AC7" s="18">
        <v>9165.7000000000007</v>
      </c>
      <c r="AD7" s="18">
        <v>2136.3879999999999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8" ht="15" customHeight="1">
      <c r="A8" t="s">
        <v>62</v>
      </c>
      <c r="B8" s="18">
        <v>2822443.2540000002</v>
      </c>
      <c r="C8" s="18">
        <v>90004.18</v>
      </c>
      <c r="D8" s="18">
        <v>417442.81099999999</v>
      </c>
      <c r="E8" s="18">
        <v>79172.800000000003</v>
      </c>
      <c r="F8" s="18">
        <v>5176.6440000000002</v>
      </c>
      <c r="G8" s="18">
        <v>1372.5160000000001</v>
      </c>
      <c r="H8" s="18">
        <v>8978.7649999999994</v>
      </c>
      <c r="I8" s="18">
        <v>24389.545999999998</v>
      </c>
      <c r="J8" s="18">
        <v>22227.339</v>
      </c>
      <c r="K8" s="18">
        <v>621363.23300000001</v>
      </c>
      <c r="L8" s="18">
        <v>9473.4110000000001</v>
      </c>
      <c r="M8" s="18">
        <v>41269.720999999998</v>
      </c>
      <c r="N8" s="18">
        <v>43113.921999999999</v>
      </c>
      <c r="O8" s="18">
        <v>445.44400000000002</v>
      </c>
      <c r="P8" s="18">
        <v>22955.907999999999</v>
      </c>
      <c r="Q8" s="18">
        <v>202.19399999999999</v>
      </c>
      <c r="R8" s="18">
        <v>66.807000000000002</v>
      </c>
      <c r="S8" s="18">
        <v>28973.438999999998</v>
      </c>
      <c r="T8" s="18">
        <v>7245.68</v>
      </c>
      <c r="U8" s="18">
        <v>19956.403999999999</v>
      </c>
      <c r="V8" s="18">
        <v>81.510999999999996</v>
      </c>
      <c r="W8" s="18">
        <v>872.16300000000001</v>
      </c>
      <c r="X8" s="18">
        <v>1934.816</v>
      </c>
      <c r="Y8" s="18">
        <v>10285.934999999999</v>
      </c>
      <c r="Z8" s="18">
        <v>9506.2639999999992</v>
      </c>
      <c r="AA8" s="18">
        <v>2590.5569999999998</v>
      </c>
      <c r="AB8" s="18">
        <v>183.03399999999999</v>
      </c>
      <c r="AC8" s="18">
        <v>9371.7810000000009</v>
      </c>
      <c r="AD8" s="18">
        <v>2183.46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48" ht="15" customHeight="1">
      <c r="A9" t="s">
        <v>63</v>
      </c>
      <c r="B9" s="18">
        <v>2873306.0580000002</v>
      </c>
      <c r="C9" s="18">
        <v>90953.812000000005</v>
      </c>
      <c r="D9" s="18">
        <v>425270.70899999997</v>
      </c>
      <c r="E9" s="18">
        <v>81179.210999999996</v>
      </c>
      <c r="F9" s="18">
        <v>5308.1260000000002</v>
      </c>
      <c r="G9" s="18">
        <v>1440.49</v>
      </c>
      <c r="H9" s="18">
        <v>9190.652</v>
      </c>
      <c r="I9" s="18">
        <v>25096.798999999999</v>
      </c>
      <c r="J9" s="18">
        <v>22984.01</v>
      </c>
      <c r="K9" s="18">
        <v>630677.64800000004</v>
      </c>
      <c r="L9" s="18">
        <v>9629.8649999999998</v>
      </c>
      <c r="M9" s="18">
        <v>42111.010999999999</v>
      </c>
      <c r="N9" s="18">
        <v>44233.216999999997</v>
      </c>
      <c r="O9" s="18">
        <v>452.08300000000003</v>
      </c>
      <c r="P9" s="18">
        <v>23751.87</v>
      </c>
      <c r="Q9" s="18">
        <v>207.197</v>
      </c>
      <c r="R9" s="18">
        <v>70.394000000000005</v>
      </c>
      <c r="S9" s="18">
        <v>29844.053</v>
      </c>
      <c r="T9" s="18">
        <v>7458.0150000000003</v>
      </c>
      <c r="U9" s="18">
        <v>20380.22</v>
      </c>
      <c r="V9" s="18">
        <v>83.418000000000006</v>
      </c>
      <c r="W9" s="18">
        <v>890.28099999999995</v>
      </c>
      <c r="X9" s="18">
        <v>1979.73</v>
      </c>
      <c r="Y9" s="18">
        <v>10547.385</v>
      </c>
      <c r="Z9" s="18">
        <v>9829.7139999999999</v>
      </c>
      <c r="AA9" s="18">
        <v>2709.8449999999998</v>
      </c>
      <c r="AB9" s="18">
        <v>176.75200000000001</v>
      </c>
      <c r="AC9" s="18">
        <v>9587.4590000000007</v>
      </c>
      <c r="AD9" s="18">
        <v>2229.828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</row>
    <row r="10" spans="1:48" ht="15" customHeight="1">
      <c r="A10" t="s">
        <v>64</v>
      </c>
      <c r="B10" s="18">
        <v>2925686.68</v>
      </c>
      <c r="C10" s="18">
        <v>91877.637000000002</v>
      </c>
      <c r="D10" s="18">
        <v>433380.978</v>
      </c>
      <c r="E10" s="18">
        <v>83284.051000000007</v>
      </c>
      <c r="F10" s="18">
        <v>5441.3230000000003</v>
      </c>
      <c r="G10" s="18">
        <v>1507.5440000000001</v>
      </c>
      <c r="H10" s="18">
        <v>9412.1389999999992</v>
      </c>
      <c r="I10" s="18">
        <v>25833.566999999999</v>
      </c>
      <c r="J10" s="18">
        <v>23765.501</v>
      </c>
      <c r="K10" s="18">
        <v>640295.777</v>
      </c>
      <c r="L10" s="18">
        <v>9786.9760000000006</v>
      </c>
      <c r="M10" s="18">
        <v>43011.324000000001</v>
      </c>
      <c r="N10" s="18">
        <v>45434.542000000001</v>
      </c>
      <c r="O10" s="18">
        <v>459.15</v>
      </c>
      <c r="P10" s="18">
        <v>24567.266</v>
      </c>
      <c r="Q10" s="18">
        <v>212.42400000000001</v>
      </c>
      <c r="R10" s="18">
        <v>74.094999999999999</v>
      </c>
      <c r="S10" s="18">
        <v>30754.085999999999</v>
      </c>
      <c r="T10" s="18">
        <v>7678.3810000000003</v>
      </c>
      <c r="U10" s="18">
        <v>20819.752</v>
      </c>
      <c r="V10" s="18">
        <v>85.430999999999997</v>
      </c>
      <c r="W10" s="18">
        <v>909.88599999999997</v>
      </c>
      <c r="X10" s="18">
        <v>2025.6659999999999</v>
      </c>
      <c r="Y10" s="18">
        <v>10843.977000000001</v>
      </c>
      <c r="Z10" s="18">
        <v>10163.800999999999</v>
      </c>
      <c r="AA10" s="18">
        <v>2827.56</v>
      </c>
      <c r="AB10" s="18">
        <v>171.52500000000001</v>
      </c>
      <c r="AC10" s="18">
        <v>9808.5949999999993</v>
      </c>
      <c r="AD10" s="18">
        <v>2276.1329999999998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</row>
    <row r="11" spans="1:48" ht="15" customHeight="1">
      <c r="A11" t="s">
        <v>65</v>
      </c>
      <c r="B11" s="18">
        <v>2979576.1469999999</v>
      </c>
      <c r="C11" s="18">
        <v>92782.241999999998</v>
      </c>
      <c r="D11" s="18">
        <v>441798.571</v>
      </c>
      <c r="E11" s="18">
        <v>85477.627999999997</v>
      </c>
      <c r="F11" s="18">
        <v>5578.6949999999997</v>
      </c>
      <c r="G11" s="18">
        <v>1572.174</v>
      </c>
      <c r="H11" s="18">
        <v>9640.82</v>
      </c>
      <c r="I11" s="18">
        <v>26600.323</v>
      </c>
      <c r="J11" s="18">
        <v>24552.846000000001</v>
      </c>
      <c r="K11" s="18">
        <v>650212.73100000003</v>
      </c>
      <c r="L11" s="18">
        <v>9945.2129999999997</v>
      </c>
      <c r="M11" s="18">
        <v>43970.559999999998</v>
      </c>
      <c r="N11" s="18">
        <v>46700.569000000003</v>
      </c>
      <c r="O11" s="18">
        <v>466.62</v>
      </c>
      <c r="P11" s="18">
        <v>25405.530999999999</v>
      </c>
      <c r="Q11" s="18">
        <v>217.80799999999999</v>
      </c>
      <c r="R11" s="18">
        <v>77.88</v>
      </c>
      <c r="S11" s="18">
        <v>31697.9</v>
      </c>
      <c r="T11" s="18">
        <v>7910.1880000000001</v>
      </c>
      <c r="U11" s="18">
        <v>21272.677</v>
      </c>
      <c r="V11" s="18">
        <v>87.587000000000003</v>
      </c>
      <c r="W11" s="18">
        <v>931.48699999999997</v>
      </c>
      <c r="X11" s="18">
        <v>2072.7089999999998</v>
      </c>
      <c r="Y11" s="18">
        <v>11145.152</v>
      </c>
      <c r="Z11" s="18">
        <v>10511.794</v>
      </c>
      <c r="AA11" s="18">
        <v>2940.529</v>
      </c>
      <c r="AB11" s="18">
        <v>168.28299999999999</v>
      </c>
      <c r="AC11" s="18">
        <v>10028.799000000001</v>
      </c>
      <c r="AD11" s="18">
        <v>2323.404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</row>
    <row r="12" spans="1:48" ht="15" customHeight="1">
      <c r="A12" t="s">
        <v>66</v>
      </c>
      <c r="B12" s="18">
        <v>3034949.7149999999</v>
      </c>
      <c r="C12" s="18">
        <v>93673.611999999994</v>
      </c>
      <c r="D12" s="18">
        <v>450547.67499999999</v>
      </c>
      <c r="E12" s="18">
        <v>87751.066000000006</v>
      </c>
      <c r="F12" s="18">
        <v>5722.3720000000003</v>
      </c>
      <c r="G12" s="18">
        <v>1633.133</v>
      </c>
      <c r="H12" s="18">
        <v>9874.4760000000006</v>
      </c>
      <c r="I12" s="18">
        <v>27397.207999999999</v>
      </c>
      <c r="J12" s="18">
        <v>25329.521000000001</v>
      </c>
      <c r="K12" s="18">
        <v>660408.054</v>
      </c>
      <c r="L12" s="18">
        <v>10105.06</v>
      </c>
      <c r="M12" s="18">
        <v>44988.69</v>
      </c>
      <c r="N12" s="18">
        <v>48013.504999999997</v>
      </c>
      <c r="O12" s="18">
        <v>474.53500000000003</v>
      </c>
      <c r="P12" s="18">
        <v>26269.741000000002</v>
      </c>
      <c r="Q12" s="18">
        <v>223.28399999999999</v>
      </c>
      <c r="R12" s="18">
        <v>81.706999999999994</v>
      </c>
      <c r="S12" s="18">
        <v>32670.047999999999</v>
      </c>
      <c r="T12" s="18">
        <v>8156.3419999999996</v>
      </c>
      <c r="U12" s="18">
        <v>21736.947</v>
      </c>
      <c r="V12" s="18">
        <v>89.873000000000005</v>
      </c>
      <c r="W12" s="18">
        <v>955.51400000000001</v>
      </c>
      <c r="X12" s="18">
        <v>2120.8919999999998</v>
      </c>
      <c r="Y12" s="18">
        <v>11424.189</v>
      </c>
      <c r="Z12" s="18">
        <v>10876.147000000001</v>
      </c>
      <c r="AA12" s="18">
        <v>3046.0479999999998</v>
      </c>
      <c r="AB12" s="18">
        <v>167.79499999999999</v>
      </c>
      <c r="AC12" s="18">
        <v>10242.07</v>
      </c>
      <c r="AD12" s="18">
        <v>2372.5990000000002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1:48" ht="15" customHeight="1">
      <c r="A13" t="s">
        <v>67</v>
      </c>
      <c r="B13" s="18">
        <v>3091843.5129999998</v>
      </c>
      <c r="C13" s="18">
        <v>94560.714000000007</v>
      </c>
      <c r="D13" s="18">
        <v>459642.16600000003</v>
      </c>
      <c r="E13" s="18">
        <v>90098.395999999993</v>
      </c>
      <c r="F13" s="18">
        <v>5872.9679999999998</v>
      </c>
      <c r="G13" s="18">
        <v>1689.6</v>
      </c>
      <c r="H13" s="18">
        <v>10111.638999999999</v>
      </c>
      <c r="I13" s="18">
        <v>28224.186000000002</v>
      </c>
      <c r="J13" s="18">
        <v>26084.025000000001</v>
      </c>
      <c r="K13" s="18">
        <v>670952.701</v>
      </c>
      <c r="L13" s="18">
        <v>10267.26</v>
      </c>
      <c r="M13" s="18">
        <v>46065.228999999999</v>
      </c>
      <c r="N13" s="18">
        <v>49362.834000000003</v>
      </c>
      <c r="O13" s="18">
        <v>482.85199999999998</v>
      </c>
      <c r="P13" s="18">
        <v>27161.052</v>
      </c>
      <c r="Q13" s="18">
        <v>228.84899999999999</v>
      </c>
      <c r="R13" s="18">
        <v>85.56</v>
      </c>
      <c r="S13" s="18">
        <v>33666.110999999997</v>
      </c>
      <c r="T13" s="18">
        <v>8417.8209999999999</v>
      </c>
      <c r="U13" s="18">
        <v>22211.626</v>
      </c>
      <c r="V13" s="18">
        <v>92.328000000000003</v>
      </c>
      <c r="W13" s="18">
        <v>982.18100000000004</v>
      </c>
      <c r="X13" s="18">
        <v>2170.34</v>
      </c>
      <c r="Y13" s="18">
        <v>11665.592000000001</v>
      </c>
      <c r="Z13" s="18">
        <v>11257.766</v>
      </c>
      <c r="AA13" s="18">
        <v>3142.5720000000001</v>
      </c>
      <c r="AB13" s="18">
        <v>170.46600000000001</v>
      </c>
      <c r="AC13" s="18">
        <v>10445.835999999999</v>
      </c>
      <c r="AD13" s="18">
        <v>2424.0639999999999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ht="15" customHeight="1">
      <c r="A14" t="s">
        <v>68</v>
      </c>
      <c r="B14" s="18">
        <v>3150420.7609999999</v>
      </c>
      <c r="C14" s="18">
        <v>95458.517000000007</v>
      </c>
      <c r="D14" s="18">
        <v>469077.19099999999</v>
      </c>
      <c r="E14" s="18">
        <v>92518.373000000007</v>
      </c>
      <c r="F14" s="18">
        <v>6028.4340000000002</v>
      </c>
      <c r="G14" s="18">
        <v>1741.4570000000001</v>
      </c>
      <c r="H14" s="18">
        <v>10352.18</v>
      </c>
      <c r="I14" s="18">
        <v>29080.945</v>
      </c>
      <c r="J14" s="18">
        <v>26812.083999999999</v>
      </c>
      <c r="K14" s="18">
        <v>682102.65399999998</v>
      </c>
      <c r="L14" s="18">
        <v>10433.147000000001</v>
      </c>
      <c r="M14" s="18">
        <v>47198.885999999999</v>
      </c>
      <c r="N14" s="18">
        <v>50752.15</v>
      </c>
      <c r="O14" s="18">
        <v>491.57499999999999</v>
      </c>
      <c r="P14" s="18">
        <v>28077.345000000001</v>
      </c>
      <c r="Q14" s="18">
        <v>234.55199999999999</v>
      </c>
      <c r="R14" s="18">
        <v>89.483999999999995</v>
      </c>
      <c r="S14" s="18">
        <v>34683.410000000003</v>
      </c>
      <c r="T14" s="18">
        <v>8692.3369999999995</v>
      </c>
      <c r="U14" s="18">
        <v>22697.664000000001</v>
      </c>
      <c r="V14" s="18">
        <v>94.902000000000001</v>
      </c>
      <c r="W14" s="18">
        <v>1011.327</v>
      </c>
      <c r="X14" s="18">
        <v>2221.123</v>
      </c>
      <c r="Y14" s="18">
        <v>11871.726000000001</v>
      </c>
      <c r="Z14" s="18">
        <v>11655.382</v>
      </c>
      <c r="AA14" s="18">
        <v>3230.3</v>
      </c>
      <c r="AB14" s="18">
        <v>176.18799999999999</v>
      </c>
      <c r="AC14" s="18">
        <v>10643.42</v>
      </c>
      <c r="AD14" s="18">
        <v>2477.192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ht="15" customHeight="1">
      <c r="A15" t="s">
        <v>69</v>
      </c>
      <c r="B15" s="18">
        <v>3211000.946</v>
      </c>
      <c r="C15" s="18">
        <v>96389.422000000006</v>
      </c>
      <c r="D15" s="18">
        <v>478825.60200000001</v>
      </c>
      <c r="E15" s="18">
        <v>95015.294999999998</v>
      </c>
      <c r="F15" s="18">
        <v>6183.5860000000002</v>
      </c>
      <c r="G15" s="18">
        <v>1789.374</v>
      </c>
      <c r="H15" s="18">
        <v>10597.516</v>
      </c>
      <c r="I15" s="18">
        <v>29966.873</v>
      </c>
      <c r="J15" s="18">
        <v>27517.54</v>
      </c>
      <c r="K15" s="18">
        <v>694339.08400000003</v>
      </c>
      <c r="L15" s="18">
        <v>10604.62</v>
      </c>
      <c r="M15" s="18">
        <v>48387.292999999998</v>
      </c>
      <c r="N15" s="18">
        <v>52202.008000000002</v>
      </c>
      <c r="O15" s="18">
        <v>500.65199999999999</v>
      </c>
      <c r="P15" s="18">
        <v>29012.63</v>
      </c>
      <c r="Q15" s="18">
        <v>240.529</v>
      </c>
      <c r="R15" s="18">
        <v>93.54</v>
      </c>
      <c r="S15" s="18">
        <v>35721.213000000003</v>
      </c>
      <c r="T15" s="18">
        <v>8973.7909999999993</v>
      </c>
      <c r="U15" s="18">
        <v>23198.238000000001</v>
      </c>
      <c r="V15" s="18">
        <v>97.54</v>
      </c>
      <c r="W15" s="18">
        <v>1042.3869999999999</v>
      </c>
      <c r="X15" s="18">
        <v>2273.3519999999999</v>
      </c>
      <c r="Y15" s="18">
        <v>12065.468000000001</v>
      </c>
      <c r="Z15" s="18">
        <v>12065.306</v>
      </c>
      <c r="AA15" s="18">
        <v>3311.46</v>
      </c>
      <c r="AB15" s="18">
        <v>184.245</v>
      </c>
      <c r="AC15" s="18">
        <v>10845.179</v>
      </c>
      <c r="AD15" s="18">
        <v>2530.1860000000001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ht="15" customHeight="1">
      <c r="A16" t="s">
        <v>70</v>
      </c>
      <c r="B16" s="18">
        <v>3273978.2719999999</v>
      </c>
      <c r="C16" s="18">
        <v>97379.402000000002</v>
      </c>
      <c r="D16" s="18">
        <v>488848.13900000002</v>
      </c>
      <c r="E16" s="18">
        <v>97596.728000000003</v>
      </c>
      <c r="F16" s="18">
        <v>6331.4430000000002</v>
      </c>
      <c r="G16" s="18">
        <v>1834.5170000000001</v>
      </c>
      <c r="H16" s="18">
        <v>10849.977000000001</v>
      </c>
      <c r="I16" s="18">
        <v>30881.135999999999</v>
      </c>
      <c r="J16" s="18">
        <v>28209.737000000001</v>
      </c>
      <c r="K16" s="18">
        <v>708254.60199999996</v>
      </c>
      <c r="L16" s="18">
        <v>10783.958000000001</v>
      </c>
      <c r="M16" s="18">
        <v>49627.623</v>
      </c>
      <c r="N16" s="18">
        <v>53741.720999999998</v>
      </c>
      <c r="O16" s="18">
        <v>510.03500000000003</v>
      </c>
      <c r="P16" s="18">
        <v>29958.687000000002</v>
      </c>
      <c r="Q16" s="18">
        <v>246.96100000000001</v>
      </c>
      <c r="R16" s="18">
        <v>97.819000000000003</v>
      </c>
      <c r="S16" s="18">
        <v>36780.000999999997</v>
      </c>
      <c r="T16" s="18">
        <v>9253.8269999999993</v>
      </c>
      <c r="U16" s="18">
        <v>23717.785</v>
      </c>
      <c r="V16" s="18">
        <v>100.17700000000001</v>
      </c>
      <c r="W16" s="18">
        <v>1074.518</v>
      </c>
      <c r="X16" s="18">
        <v>2327.1370000000002</v>
      </c>
      <c r="Y16" s="18">
        <v>12282.416999999999</v>
      </c>
      <c r="Z16" s="18">
        <v>12482.182000000001</v>
      </c>
      <c r="AA16" s="18">
        <v>3389.5619999999999</v>
      </c>
      <c r="AB16" s="18">
        <v>193.55600000000001</v>
      </c>
      <c r="AC16" s="18">
        <v>11065.419</v>
      </c>
      <c r="AD16" s="18">
        <v>2580.5360000000001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ht="15" customHeight="1">
      <c r="A17" t="s">
        <v>71</v>
      </c>
      <c r="B17" s="18">
        <v>3339583.51</v>
      </c>
      <c r="C17" s="18">
        <v>98447.006999999998</v>
      </c>
      <c r="D17" s="18">
        <v>499123.32799999998</v>
      </c>
      <c r="E17" s="18">
        <v>100267.07</v>
      </c>
      <c r="F17" s="18">
        <v>6467.1909999999998</v>
      </c>
      <c r="G17" s="18">
        <v>1877.826</v>
      </c>
      <c r="H17" s="18">
        <v>11110.825000000001</v>
      </c>
      <c r="I17" s="18">
        <v>31822.655999999999</v>
      </c>
      <c r="J17" s="18">
        <v>28895.557000000001</v>
      </c>
      <c r="K17" s="18">
        <v>724218.97</v>
      </c>
      <c r="L17" s="18">
        <v>10972.912</v>
      </c>
      <c r="M17" s="18">
        <v>50917.974999999999</v>
      </c>
      <c r="N17" s="18">
        <v>55385.114000000001</v>
      </c>
      <c r="O17" s="18">
        <v>519.67600000000004</v>
      </c>
      <c r="P17" s="18">
        <v>30909.996999999999</v>
      </c>
      <c r="Q17" s="18">
        <v>253.99299999999999</v>
      </c>
      <c r="R17" s="18">
        <v>102.39</v>
      </c>
      <c r="S17" s="18">
        <v>37858.947</v>
      </c>
      <c r="T17" s="18">
        <v>9526.5580000000009</v>
      </c>
      <c r="U17" s="18">
        <v>24259.356</v>
      </c>
      <c r="V17" s="18">
        <v>102.71</v>
      </c>
      <c r="W17" s="18">
        <v>1107.1210000000001</v>
      </c>
      <c r="X17" s="18">
        <v>2382.5859999999998</v>
      </c>
      <c r="Y17" s="18">
        <v>12547.523999999999</v>
      </c>
      <c r="Z17" s="18">
        <v>12901.154</v>
      </c>
      <c r="AA17" s="18">
        <v>3467.22</v>
      </c>
      <c r="AB17" s="18">
        <v>203.22399999999999</v>
      </c>
      <c r="AC17" s="18">
        <v>11313.186</v>
      </c>
      <c r="AD17" s="18">
        <v>2626.6489999999999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ht="15" customHeight="1">
      <c r="A18" t="s">
        <v>72</v>
      </c>
      <c r="B18" s="18">
        <v>3407922.6310000001</v>
      </c>
      <c r="C18" s="18">
        <v>99596.074999999997</v>
      </c>
      <c r="D18" s="18">
        <v>509631.50900000002</v>
      </c>
      <c r="E18" s="18">
        <v>103025.423</v>
      </c>
      <c r="F18" s="18">
        <v>6585.0339999999997</v>
      </c>
      <c r="G18" s="18">
        <v>1919.2739999999999</v>
      </c>
      <c r="H18" s="18">
        <v>11380.665000000001</v>
      </c>
      <c r="I18" s="18">
        <v>32789.129000000001</v>
      </c>
      <c r="J18" s="18">
        <v>29572.554</v>
      </c>
      <c r="K18" s="18">
        <v>742414.88699999999</v>
      </c>
      <c r="L18" s="18">
        <v>11172.53</v>
      </c>
      <c r="M18" s="18">
        <v>52260.182999999997</v>
      </c>
      <c r="N18" s="18">
        <v>57157.650999999998</v>
      </c>
      <c r="O18" s="18">
        <v>529.32799999999997</v>
      </c>
      <c r="P18" s="18">
        <v>31864.174999999999</v>
      </c>
      <c r="Q18" s="18">
        <v>261.66399999999999</v>
      </c>
      <c r="R18" s="18">
        <v>107.274</v>
      </c>
      <c r="S18" s="18">
        <v>38958.046000000002</v>
      </c>
      <c r="T18" s="18">
        <v>9790.0830000000005</v>
      </c>
      <c r="U18" s="18">
        <v>24823.937000000002</v>
      </c>
      <c r="V18" s="18">
        <v>105.129</v>
      </c>
      <c r="W18" s="18">
        <v>1139.962</v>
      </c>
      <c r="X18" s="18">
        <v>2439.1970000000001</v>
      </c>
      <c r="Y18" s="18">
        <v>12864.947</v>
      </c>
      <c r="Z18" s="18">
        <v>13322.036</v>
      </c>
      <c r="AA18" s="18">
        <v>3545.8539999999998</v>
      </c>
      <c r="AB18" s="18">
        <v>213.18899999999999</v>
      </c>
      <c r="AC18" s="18">
        <v>11593.402</v>
      </c>
      <c r="AD18" s="18">
        <v>2667.085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ht="15" customHeight="1">
      <c r="A19" t="s">
        <v>73</v>
      </c>
      <c r="B19" s="18">
        <v>3478770.1039999998</v>
      </c>
      <c r="C19" s="18">
        <v>100822.283</v>
      </c>
      <c r="D19" s="18">
        <v>520400.57699999999</v>
      </c>
      <c r="E19" s="18">
        <v>105865.576</v>
      </c>
      <c r="F19" s="18">
        <v>6685.9610000000002</v>
      </c>
      <c r="G19" s="18">
        <v>1958.7349999999999</v>
      </c>
      <c r="H19" s="18">
        <v>11657.65</v>
      </c>
      <c r="I19" s="18">
        <v>33778.803999999996</v>
      </c>
      <c r="J19" s="18">
        <v>30236.690999999999</v>
      </c>
      <c r="K19" s="18">
        <v>762581.17599999998</v>
      </c>
      <c r="L19" s="18">
        <v>11382.965</v>
      </c>
      <c r="M19" s="18">
        <v>53655.783000000003</v>
      </c>
      <c r="N19" s="18">
        <v>59034.25</v>
      </c>
      <c r="O19" s="18">
        <v>538.90599999999995</v>
      </c>
      <c r="P19" s="18">
        <v>32823.97</v>
      </c>
      <c r="Q19" s="18">
        <v>269.94400000000002</v>
      </c>
      <c r="R19" s="18">
        <v>112.446</v>
      </c>
      <c r="S19" s="18">
        <v>40072.951000000001</v>
      </c>
      <c r="T19" s="18">
        <v>10046.321</v>
      </c>
      <c r="U19" s="18">
        <v>25410.054</v>
      </c>
      <c r="V19" s="18">
        <v>107.48099999999999</v>
      </c>
      <c r="W19" s="18">
        <v>1173.1859999999999</v>
      </c>
      <c r="X19" s="18">
        <v>2496.9270000000001</v>
      </c>
      <c r="Y19" s="18">
        <v>13222.703</v>
      </c>
      <c r="Z19" s="18">
        <v>13743.215</v>
      </c>
      <c r="AA19" s="18">
        <v>3624.973</v>
      </c>
      <c r="AB19" s="18">
        <v>223.416</v>
      </c>
      <c r="AC19" s="18">
        <v>11899.644</v>
      </c>
      <c r="AD19" s="18">
        <v>2702.6759999999999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</row>
    <row r="20" spans="1:48" ht="15" customHeight="1">
      <c r="A20" t="s">
        <v>74</v>
      </c>
      <c r="B20" s="18">
        <v>3551599.4360000002</v>
      </c>
      <c r="C20" s="18">
        <v>102124.00199999999</v>
      </c>
      <c r="D20" s="18">
        <v>531513.83400000003</v>
      </c>
      <c r="E20" s="18">
        <v>108779.92600000001</v>
      </c>
      <c r="F20" s="18">
        <v>6779.7780000000002</v>
      </c>
      <c r="G20" s="18">
        <v>1996.87</v>
      </c>
      <c r="H20" s="18">
        <v>11937.607</v>
      </c>
      <c r="I20" s="18">
        <v>34791.417999999998</v>
      </c>
      <c r="J20" s="18">
        <v>30891.968000000001</v>
      </c>
      <c r="K20" s="18">
        <v>784074.71499999997</v>
      </c>
      <c r="L20" s="18">
        <v>11603.921</v>
      </c>
      <c r="M20" s="18">
        <v>55102.69</v>
      </c>
      <c r="N20" s="18">
        <v>60918.451999999997</v>
      </c>
      <c r="O20" s="18">
        <v>548.81700000000001</v>
      </c>
      <c r="P20" s="18">
        <v>33795.203000000001</v>
      </c>
      <c r="Q20" s="18">
        <v>278.73099999999999</v>
      </c>
      <c r="R20" s="18">
        <v>117.89700000000001</v>
      </c>
      <c r="S20" s="18">
        <v>41193.588000000003</v>
      </c>
      <c r="T20" s="18">
        <v>10297.983</v>
      </c>
      <c r="U20" s="18">
        <v>26015.239000000001</v>
      </c>
      <c r="V20" s="18">
        <v>109.893</v>
      </c>
      <c r="W20" s="18">
        <v>1207.104</v>
      </c>
      <c r="X20" s="18">
        <v>2556.8449999999998</v>
      </c>
      <c r="Y20" s="18">
        <v>13609.976000000001</v>
      </c>
      <c r="Z20" s="18">
        <v>14156.751</v>
      </c>
      <c r="AA20" s="18">
        <v>3703.1790000000001</v>
      </c>
      <c r="AB20" s="18">
        <v>233.00200000000001</v>
      </c>
      <c r="AC20" s="18">
        <v>12215.704</v>
      </c>
      <c r="AD20" s="18">
        <v>2736.8209999999999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</row>
    <row r="21" spans="1:48" ht="15" customHeight="1">
      <c r="A21" t="s">
        <v>75</v>
      </c>
      <c r="B21" s="18">
        <v>3625680.9649999999</v>
      </c>
      <c r="C21" s="18">
        <v>103496.03200000001</v>
      </c>
      <c r="D21" s="18">
        <v>543084.33299999998</v>
      </c>
      <c r="E21" s="18">
        <v>111758.56600000001</v>
      </c>
      <c r="F21" s="18">
        <v>6880.6229999999996</v>
      </c>
      <c r="G21" s="18">
        <v>2034.5139999999999</v>
      </c>
      <c r="H21" s="18">
        <v>12214.948</v>
      </c>
      <c r="I21" s="18">
        <v>35827.089</v>
      </c>
      <c r="J21" s="18">
        <v>31543.830999999998</v>
      </c>
      <c r="K21" s="18">
        <v>805985.94099999999</v>
      </c>
      <c r="L21" s="18">
        <v>11834.656999999999</v>
      </c>
      <c r="M21" s="18">
        <v>56598.148000000001</v>
      </c>
      <c r="N21" s="18">
        <v>62679.764999999999</v>
      </c>
      <c r="O21" s="18">
        <v>559.62</v>
      </c>
      <c r="P21" s="18">
        <v>34786.309000000001</v>
      </c>
      <c r="Q21" s="18">
        <v>287.88600000000002</v>
      </c>
      <c r="R21" s="18">
        <v>123.596</v>
      </c>
      <c r="S21" s="18">
        <v>42307.148999999998</v>
      </c>
      <c r="T21" s="18">
        <v>10549.395</v>
      </c>
      <c r="U21" s="18">
        <v>26635.851999999999</v>
      </c>
      <c r="V21" s="18">
        <v>112.58199999999999</v>
      </c>
      <c r="W21" s="18">
        <v>1242.213</v>
      </c>
      <c r="X21" s="18">
        <v>2620.4479999999999</v>
      </c>
      <c r="Y21" s="18">
        <v>14010.339</v>
      </c>
      <c r="Z21" s="18">
        <v>14552.755999999999</v>
      </c>
      <c r="AA21" s="18">
        <v>3778.181</v>
      </c>
      <c r="AB21" s="18">
        <v>240.83699999999999</v>
      </c>
      <c r="AC21" s="18">
        <v>12518.931</v>
      </c>
      <c r="AD21" s="18">
        <v>2774.3580000000002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</row>
    <row r="22" spans="1:48" ht="15" customHeight="1">
      <c r="A22" t="s">
        <v>76</v>
      </c>
      <c r="B22" s="18">
        <v>3700437.0419999999</v>
      </c>
      <c r="C22" s="18">
        <v>104929.26</v>
      </c>
      <c r="D22" s="18">
        <v>555189.79700000002</v>
      </c>
      <c r="E22" s="18">
        <v>114793.179</v>
      </c>
      <c r="F22" s="18">
        <v>6996.576</v>
      </c>
      <c r="G22" s="18">
        <v>2072.2840000000001</v>
      </c>
      <c r="H22" s="18">
        <v>12485.736000000001</v>
      </c>
      <c r="I22" s="18">
        <v>36884.525000000001</v>
      </c>
      <c r="J22" s="18">
        <v>32195.679</v>
      </c>
      <c r="K22" s="18">
        <v>827601.38500000001</v>
      </c>
      <c r="L22" s="18">
        <v>12074.628000000001</v>
      </c>
      <c r="M22" s="18">
        <v>58142.061999999998</v>
      </c>
      <c r="N22" s="18">
        <v>64232.485999999997</v>
      </c>
      <c r="O22" s="18">
        <v>571.56500000000005</v>
      </c>
      <c r="P22" s="18">
        <v>35803.591</v>
      </c>
      <c r="Q22" s="18">
        <v>297.30700000000002</v>
      </c>
      <c r="R22" s="18">
        <v>129.53</v>
      </c>
      <c r="S22" s="18">
        <v>43404.802000000003</v>
      </c>
      <c r="T22" s="18">
        <v>10804.130999999999</v>
      </c>
      <c r="U22" s="18">
        <v>27269.062999999998</v>
      </c>
      <c r="V22" s="18">
        <v>115.688</v>
      </c>
      <c r="W22" s="18">
        <v>1278.819</v>
      </c>
      <c r="X22" s="18">
        <v>2688.4290000000001</v>
      </c>
      <c r="Y22" s="18">
        <v>14410.391</v>
      </c>
      <c r="Z22" s="18">
        <v>14924.462</v>
      </c>
      <c r="AA22" s="18">
        <v>3848.922</v>
      </c>
      <c r="AB22" s="18">
        <v>246.19300000000001</v>
      </c>
      <c r="AC22" s="18">
        <v>12793.03</v>
      </c>
      <c r="AD22" s="18">
        <v>2818.3910000000001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ht="15" customHeight="1">
      <c r="A23" t="s">
        <v>77</v>
      </c>
      <c r="B23" s="18">
        <v>3775760.03</v>
      </c>
      <c r="C23" s="18">
        <v>106427.102</v>
      </c>
      <c r="D23" s="18">
        <v>567868.02099999995</v>
      </c>
      <c r="E23" s="18">
        <v>117880.14599999999</v>
      </c>
      <c r="F23" s="18">
        <v>7139.64</v>
      </c>
      <c r="G23" s="18">
        <v>2110.9580000000001</v>
      </c>
      <c r="H23" s="18">
        <v>12747.831</v>
      </c>
      <c r="I23" s="18">
        <v>37963.279999999999</v>
      </c>
      <c r="J23" s="18">
        <v>32850.724999999999</v>
      </c>
      <c r="K23" s="18">
        <v>848759.70900000003</v>
      </c>
      <c r="L23" s="18">
        <v>12323.984</v>
      </c>
      <c r="M23" s="18">
        <v>59734.478999999999</v>
      </c>
      <c r="N23" s="18">
        <v>65531.635000000002</v>
      </c>
      <c r="O23" s="18">
        <v>585.25</v>
      </c>
      <c r="P23" s="18">
        <v>36849.678</v>
      </c>
      <c r="Q23" s="18">
        <v>306.95699999999999</v>
      </c>
      <c r="R23" s="18">
        <v>135.672</v>
      </c>
      <c r="S23" s="18">
        <v>44484.031999999999</v>
      </c>
      <c r="T23" s="18">
        <v>11062.433999999999</v>
      </c>
      <c r="U23" s="18">
        <v>27913.749</v>
      </c>
      <c r="V23" s="18">
        <v>119.303</v>
      </c>
      <c r="W23" s="18">
        <v>1317.0419999999999</v>
      </c>
      <c r="X23" s="18">
        <v>2762.2640000000001</v>
      </c>
      <c r="Y23" s="18">
        <v>14809.518</v>
      </c>
      <c r="Z23" s="18">
        <v>15268.159</v>
      </c>
      <c r="AA23" s="18">
        <v>3913.5970000000002</v>
      </c>
      <c r="AB23" s="18">
        <v>248.745</v>
      </c>
      <c r="AC23" s="18">
        <v>13033.13</v>
      </c>
      <c r="AD23" s="18">
        <v>2870.817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ht="15" customHeight="1">
      <c r="A24" t="s">
        <v>78</v>
      </c>
      <c r="B24" s="18">
        <v>3851650.588</v>
      </c>
      <c r="C24" s="18">
        <v>107976.03</v>
      </c>
      <c r="D24" s="18">
        <v>581087.255</v>
      </c>
      <c r="E24" s="18">
        <v>121017.31600000001</v>
      </c>
      <c r="F24" s="18">
        <v>7302.1139999999996</v>
      </c>
      <c r="G24" s="18">
        <v>2150.498</v>
      </c>
      <c r="H24" s="18">
        <v>13002.234</v>
      </c>
      <c r="I24" s="18">
        <v>39058.593999999997</v>
      </c>
      <c r="J24" s="18">
        <v>33506.521999999997</v>
      </c>
      <c r="K24" s="18">
        <v>869485.96200000006</v>
      </c>
      <c r="L24" s="18">
        <v>12583.142</v>
      </c>
      <c r="M24" s="18">
        <v>61381.982000000004</v>
      </c>
      <c r="N24" s="18">
        <v>66625.706000000006</v>
      </c>
      <c r="O24" s="18">
        <v>600.18499999999995</v>
      </c>
      <c r="P24" s="18">
        <v>37923.4</v>
      </c>
      <c r="Q24" s="18">
        <v>316.822</v>
      </c>
      <c r="R24" s="18">
        <v>142.01499999999999</v>
      </c>
      <c r="S24" s="18">
        <v>45548.476000000002</v>
      </c>
      <c r="T24" s="18">
        <v>11324.277</v>
      </c>
      <c r="U24" s="18">
        <v>28570.093000000001</v>
      </c>
      <c r="V24" s="18">
        <v>123.34699999999999</v>
      </c>
      <c r="W24" s="18">
        <v>1356.673</v>
      </c>
      <c r="X24" s="18">
        <v>2840.8420000000001</v>
      </c>
      <c r="Y24" s="18">
        <v>15207.764999999999</v>
      </c>
      <c r="Z24" s="18">
        <v>15586.148999999999</v>
      </c>
      <c r="AA24" s="18">
        <v>3974.1930000000002</v>
      </c>
      <c r="AB24" s="18">
        <v>248.77</v>
      </c>
      <c r="AC24" s="18">
        <v>13244.163</v>
      </c>
      <c r="AD24" s="18">
        <v>2929.6869999999999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</row>
    <row r="25" spans="1:48" ht="15" customHeight="1">
      <c r="A25" t="s">
        <v>79</v>
      </c>
      <c r="B25" s="18">
        <v>3927780.5189999999</v>
      </c>
      <c r="C25" s="18">
        <v>109528.514</v>
      </c>
      <c r="D25" s="18">
        <v>594770.13600000006</v>
      </c>
      <c r="E25" s="18">
        <v>124199.693</v>
      </c>
      <c r="F25" s="18">
        <v>7449.2330000000002</v>
      </c>
      <c r="G25" s="18">
        <v>2189.6089999999999</v>
      </c>
      <c r="H25" s="18">
        <v>13252.032999999999</v>
      </c>
      <c r="I25" s="18">
        <v>40159.580999999998</v>
      </c>
      <c r="J25" s="18">
        <v>34154.091</v>
      </c>
      <c r="K25" s="18">
        <v>889485.36800000002</v>
      </c>
      <c r="L25" s="18">
        <v>12852.205</v>
      </c>
      <c r="M25" s="18">
        <v>63099.404000000002</v>
      </c>
      <c r="N25" s="18">
        <v>67637.540999999997</v>
      </c>
      <c r="O25" s="18">
        <v>614.26400000000001</v>
      </c>
      <c r="P25" s="18">
        <v>39022.758999999998</v>
      </c>
      <c r="Q25" s="18">
        <v>326.98599999999999</v>
      </c>
      <c r="R25" s="18">
        <v>148.51599999999999</v>
      </c>
      <c r="S25" s="18">
        <v>46603.521999999997</v>
      </c>
      <c r="T25" s="18">
        <v>11592.638000000001</v>
      </c>
      <c r="U25" s="18">
        <v>29238.168000000001</v>
      </c>
      <c r="V25" s="18">
        <v>127.7</v>
      </c>
      <c r="W25" s="18">
        <v>1397.3050000000001</v>
      </c>
      <c r="X25" s="18">
        <v>2919.288</v>
      </c>
      <c r="Y25" s="18">
        <v>15593.352999999999</v>
      </c>
      <c r="Z25" s="18">
        <v>15885.232</v>
      </c>
      <c r="AA25" s="18">
        <v>4037.7910000000002</v>
      </c>
      <c r="AB25" s="18">
        <v>246.94499999999999</v>
      </c>
      <c r="AC25" s="18">
        <v>13431.79</v>
      </c>
      <c r="AD25" s="18">
        <v>2989.4119999999998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ht="15" customHeight="1">
      <c r="A26" t="s">
        <v>80</v>
      </c>
      <c r="B26" s="18">
        <v>4003794.1779999998</v>
      </c>
      <c r="C26" s="18">
        <v>111022.692</v>
      </c>
      <c r="D26" s="18">
        <v>608802.59499999997</v>
      </c>
      <c r="E26" s="18">
        <v>127422.198</v>
      </c>
      <c r="F26" s="18">
        <v>7533.3320000000003</v>
      </c>
      <c r="G26" s="18">
        <v>2226.377</v>
      </c>
      <c r="H26" s="18">
        <v>13501.931</v>
      </c>
      <c r="I26" s="18">
        <v>41252.32</v>
      </c>
      <c r="J26" s="18">
        <v>34780.885999999999</v>
      </c>
      <c r="K26" s="18">
        <v>908464.20600000001</v>
      </c>
      <c r="L26" s="18">
        <v>13131.26</v>
      </c>
      <c r="M26" s="18">
        <v>64905.995999999999</v>
      </c>
      <c r="N26" s="18">
        <v>68742.221999999994</v>
      </c>
      <c r="O26" s="18">
        <v>624.56100000000004</v>
      </c>
      <c r="P26" s="18">
        <v>40144.25</v>
      </c>
      <c r="Q26" s="18">
        <v>337.49099999999999</v>
      </c>
      <c r="R26" s="18">
        <v>155.06899999999999</v>
      </c>
      <c r="S26" s="18">
        <v>47657.553999999996</v>
      </c>
      <c r="T26" s="18">
        <v>11871.102000000001</v>
      </c>
      <c r="U26" s="18">
        <v>29918.469000000001</v>
      </c>
      <c r="V26" s="18">
        <v>132.102</v>
      </c>
      <c r="W26" s="18">
        <v>1438.421</v>
      </c>
      <c r="X26" s="18">
        <v>2990.9630000000002</v>
      </c>
      <c r="Y26" s="18">
        <v>15952.076999999999</v>
      </c>
      <c r="Z26" s="18">
        <v>16175.596</v>
      </c>
      <c r="AA26" s="18">
        <v>4113.9880000000003</v>
      </c>
      <c r="AB26" s="18">
        <v>244.28899999999999</v>
      </c>
      <c r="AC26" s="18">
        <v>13605.574000000001</v>
      </c>
      <c r="AD26" s="18">
        <v>3042.1750000000002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</row>
    <row r="27" spans="1:48" ht="15" customHeight="1">
      <c r="A27" t="s">
        <v>81</v>
      </c>
      <c r="B27" s="18">
        <v>4079480.4739999999</v>
      </c>
      <c r="C27" s="18">
        <v>112413.36199999999</v>
      </c>
      <c r="D27" s="18">
        <v>623102.9</v>
      </c>
      <c r="E27" s="18">
        <v>130680.73</v>
      </c>
      <c r="F27" s="18">
        <v>7524.4570000000003</v>
      </c>
      <c r="G27" s="18">
        <v>2259.721</v>
      </c>
      <c r="H27" s="18">
        <v>13755.141</v>
      </c>
      <c r="I27" s="18">
        <v>42326.307000000001</v>
      </c>
      <c r="J27" s="18">
        <v>35378.656999999999</v>
      </c>
      <c r="K27" s="18">
        <v>926240.88899999997</v>
      </c>
      <c r="L27" s="18">
        <v>13420.367</v>
      </c>
      <c r="M27" s="18">
        <v>66816.875</v>
      </c>
      <c r="N27" s="18">
        <v>70066.31</v>
      </c>
      <c r="O27" s="18">
        <v>629.22699999999998</v>
      </c>
      <c r="P27" s="18">
        <v>41285.741000000002</v>
      </c>
      <c r="Q27" s="18">
        <v>348.39499999999998</v>
      </c>
      <c r="R27" s="18">
        <v>161.63499999999999</v>
      </c>
      <c r="S27" s="18">
        <v>48718.19</v>
      </c>
      <c r="T27" s="18">
        <v>12162.189</v>
      </c>
      <c r="U27" s="18">
        <v>30611.093000000001</v>
      </c>
      <c r="V27" s="18">
        <v>136.41800000000001</v>
      </c>
      <c r="W27" s="18">
        <v>1479.646</v>
      </c>
      <c r="X27" s="18">
        <v>3051.5830000000001</v>
      </c>
      <c r="Y27" s="18">
        <v>16274.736999999999</v>
      </c>
      <c r="Z27" s="18">
        <v>16464.929</v>
      </c>
      <c r="AA27" s="18">
        <v>4208.9629999999997</v>
      </c>
      <c r="AB27" s="18">
        <v>241.631</v>
      </c>
      <c r="AC27" s="18">
        <v>13773.29</v>
      </c>
      <c r="AD27" s="18">
        <v>3082.6219999999998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spans="1:48" ht="15" customHeight="1">
      <c r="A28" t="s">
        <v>82</v>
      </c>
      <c r="B28" s="18">
        <v>4154666.827</v>
      </c>
      <c r="C28" s="18">
        <v>113679.19</v>
      </c>
      <c r="D28" s="18">
        <v>637630.08499999996</v>
      </c>
      <c r="E28" s="18">
        <v>133966.94</v>
      </c>
      <c r="F28" s="18">
        <v>7404.6869999999999</v>
      </c>
      <c r="G28" s="18">
        <v>2288.86</v>
      </c>
      <c r="H28" s="18">
        <v>14012.894</v>
      </c>
      <c r="I28" s="18">
        <v>43377.27</v>
      </c>
      <c r="J28" s="18">
        <v>35942.033000000003</v>
      </c>
      <c r="K28" s="18">
        <v>942685.41200000001</v>
      </c>
      <c r="L28" s="18">
        <v>13719.466</v>
      </c>
      <c r="M28" s="18">
        <v>68834.323999999993</v>
      </c>
      <c r="N28" s="18">
        <v>71652.385999999999</v>
      </c>
      <c r="O28" s="18">
        <v>627.255</v>
      </c>
      <c r="P28" s="18">
        <v>42446.659</v>
      </c>
      <c r="Q28" s="18">
        <v>359.721</v>
      </c>
      <c r="R28" s="18">
        <v>168.173</v>
      </c>
      <c r="S28" s="18">
        <v>49785.277999999998</v>
      </c>
      <c r="T28" s="18">
        <v>12468.688</v>
      </c>
      <c r="U28" s="18">
        <v>31314.347000000002</v>
      </c>
      <c r="V28" s="18">
        <v>140.56299999999999</v>
      </c>
      <c r="W28" s="18">
        <v>1520.8679999999999</v>
      </c>
      <c r="X28" s="18">
        <v>3098.962</v>
      </c>
      <c r="Y28" s="18">
        <v>16554.743999999999</v>
      </c>
      <c r="Z28" s="18">
        <v>16754.741000000002</v>
      </c>
      <c r="AA28" s="18">
        <v>4326.3329999999996</v>
      </c>
      <c r="AB28" s="18">
        <v>239.07400000000001</v>
      </c>
      <c r="AC28" s="18">
        <v>13935.722</v>
      </c>
      <c r="AD28" s="18">
        <v>3108.5740000000001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</row>
    <row r="29" spans="1:48" ht="15" customHeight="1">
      <c r="A29" t="s">
        <v>83</v>
      </c>
      <c r="B29" s="18">
        <v>4229505.9189999998</v>
      </c>
      <c r="C29" s="18">
        <v>114827.826</v>
      </c>
      <c r="D29" s="18">
        <v>652408.76599999995</v>
      </c>
      <c r="E29" s="18">
        <v>137278.057</v>
      </c>
      <c r="F29" s="18">
        <v>7196.0420000000004</v>
      </c>
      <c r="G29" s="18">
        <v>2314.9879999999998</v>
      </c>
      <c r="H29" s="18">
        <v>14273.495000000001</v>
      </c>
      <c r="I29" s="18">
        <v>44405.902999999998</v>
      </c>
      <c r="J29" s="18">
        <v>36475.425000000003</v>
      </c>
      <c r="K29" s="18">
        <v>957891.27099999995</v>
      </c>
      <c r="L29" s="18">
        <v>14028.535</v>
      </c>
      <c r="M29" s="18">
        <v>70958.168000000005</v>
      </c>
      <c r="N29" s="18">
        <v>73463.592999999993</v>
      </c>
      <c r="O29" s="18">
        <v>619.81700000000001</v>
      </c>
      <c r="P29" s="18">
        <v>43629.415000000001</v>
      </c>
      <c r="Q29" s="18">
        <v>371.42399999999998</v>
      </c>
      <c r="R29" s="18">
        <v>174.71700000000001</v>
      </c>
      <c r="S29" s="18">
        <v>50861.165999999997</v>
      </c>
      <c r="T29" s="18">
        <v>12790.313</v>
      </c>
      <c r="U29" s="18">
        <v>32026.748</v>
      </c>
      <c r="V29" s="18">
        <v>144.625</v>
      </c>
      <c r="W29" s="18">
        <v>1562.2070000000001</v>
      </c>
      <c r="X29" s="18">
        <v>3135.8389999999999</v>
      </c>
      <c r="Y29" s="18">
        <v>16796.567999999999</v>
      </c>
      <c r="Z29" s="18">
        <v>17043.397000000001</v>
      </c>
      <c r="AA29" s="18">
        <v>4462.3990000000003</v>
      </c>
      <c r="AB29" s="18">
        <v>236.66900000000001</v>
      </c>
      <c r="AC29" s="18">
        <v>14092.545</v>
      </c>
      <c r="AD29" s="18">
        <v>3122.4059999999999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 ht="15" customHeight="1">
      <c r="A30" t="s">
        <v>84</v>
      </c>
      <c r="B30" s="18">
        <v>4304533.5990000004</v>
      </c>
      <c r="C30" s="18">
        <v>115879.22199999999</v>
      </c>
      <c r="D30" s="18">
        <v>667499.81499999994</v>
      </c>
      <c r="E30" s="18">
        <v>140621.731</v>
      </c>
      <c r="F30" s="18">
        <v>6957.2669999999998</v>
      </c>
      <c r="G30" s="18">
        <v>2341.4009999999998</v>
      </c>
      <c r="H30" s="18">
        <v>14533.691000000001</v>
      </c>
      <c r="I30" s="18">
        <v>45413.082000000002</v>
      </c>
      <c r="J30" s="18">
        <v>36992.188000000002</v>
      </c>
      <c r="K30" s="18">
        <v>972205.44099999999</v>
      </c>
      <c r="L30" s="18">
        <v>14347.653</v>
      </c>
      <c r="M30" s="18">
        <v>73197.254000000001</v>
      </c>
      <c r="N30" s="18">
        <v>75450.032999999996</v>
      </c>
      <c r="O30" s="18">
        <v>610.048</v>
      </c>
      <c r="P30" s="18">
        <v>44838.485000000001</v>
      </c>
      <c r="Q30" s="18">
        <v>383.32400000000001</v>
      </c>
      <c r="R30" s="18">
        <v>181.20099999999999</v>
      </c>
      <c r="S30" s="18">
        <v>51959.021000000001</v>
      </c>
      <c r="T30" s="18">
        <v>13122.833000000001</v>
      </c>
      <c r="U30" s="18">
        <v>32748.781999999999</v>
      </c>
      <c r="V30" s="18">
        <v>148.774</v>
      </c>
      <c r="W30" s="18">
        <v>1603.91</v>
      </c>
      <c r="X30" s="18">
        <v>3168.8380000000002</v>
      </c>
      <c r="Y30" s="18">
        <v>17015.984</v>
      </c>
      <c r="Z30" s="18">
        <v>17331.481</v>
      </c>
      <c r="AA30" s="18">
        <v>4607.0290000000005</v>
      </c>
      <c r="AB30" s="18">
        <v>235.17500000000001</v>
      </c>
      <c r="AC30" s="18">
        <v>14249.403</v>
      </c>
      <c r="AD30" s="18">
        <v>3128.9580000000001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</row>
    <row r="31" spans="1:48" ht="15" customHeight="1">
      <c r="A31" t="s">
        <v>85</v>
      </c>
      <c r="B31" s="18">
        <v>4380506.1849999996</v>
      </c>
      <c r="C31" s="18">
        <v>116867.356</v>
      </c>
      <c r="D31" s="18">
        <v>682995.348</v>
      </c>
      <c r="E31" s="18">
        <v>144009.84400000001</v>
      </c>
      <c r="F31" s="18">
        <v>6770.393</v>
      </c>
      <c r="G31" s="18">
        <v>2372.5940000000001</v>
      </c>
      <c r="H31" s="18">
        <v>14788.866</v>
      </c>
      <c r="I31" s="18">
        <v>46401.75</v>
      </c>
      <c r="J31" s="18">
        <v>37511.303</v>
      </c>
      <c r="K31" s="18">
        <v>986132.21400000004</v>
      </c>
      <c r="L31" s="18">
        <v>14676.932000000001</v>
      </c>
      <c r="M31" s="18">
        <v>75561.127999999997</v>
      </c>
      <c r="N31" s="18">
        <v>77529.039999999994</v>
      </c>
      <c r="O31" s="18">
        <v>602.36300000000006</v>
      </c>
      <c r="P31" s="18">
        <v>46079.843999999997</v>
      </c>
      <c r="Q31" s="18">
        <v>395.19200000000001</v>
      </c>
      <c r="R31" s="18">
        <v>187.596</v>
      </c>
      <c r="S31" s="18">
        <v>53095.406000000003</v>
      </c>
      <c r="T31" s="18">
        <v>13460.035</v>
      </c>
      <c r="U31" s="18">
        <v>33481.396999999997</v>
      </c>
      <c r="V31" s="18">
        <v>153.27600000000001</v>
      </c>
      <c r="W31" s="18">
        <v>1646.29</v>
      </c>
      <c r="X31" s="18">
        <v>3207.3310000000001</v>
      </c>
      <c r="Y31" s="18">
        <v>17235.668000000001</v>
      </c>
      <c r="Z31" s="18">
        <v>17618.937000000002</v>
      </c>
      <c r="AA31" s="18">
        <v>4745.8770000000004</v>
      </c>
      <c r="AB31" s="18">
        <v>235.44</v>
      </c>
      <c r="AC31" s="18">
        <v>14413.002</v>
      </c>
      <c r="AD31" s="18">
        <v>3135.3009999999999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</row>
    <row r="32" spans="1:48">
      <c r="A32" t="s">
        <v>86</v>
      </c>
      <c r="B32" s="18">
        <v>4458003.466</v>
      </c>
      <c r="C32" s="18">
        <v>117816.942</v>
      </c>
      <c r="D32" s="18">
        <v>698952.83700000006</v>
      </c>
      <c r="E32" s="18">
        <v>147447.834</v>
      </c>
      <c r="F32" s="18">
        <v>6693.759</v>
      </c>
      <c r="G32" s="18">
        <v>2411.69</v>
      </c>
      <c r="H32" s="18">
        <v>15035.84</v>
      </c>
      <c r="I32" s="18">
        <v>47374.463000000003</v>
      </c>
      <c r="J32" s="18">
        <v>38045.605000000003</v>
      </c>
      <c r="K32" s="18">
        <v>1000089.228</v>
      </c>
      <c r="L32" s="18">
        <v>15016.407999999999</v>
      </c>
      <c r="M32" s="18">
        <v>78054.346000000005</v>
      </c>
      <c r="N32" s="18">
        <v>79639.498000000007</v>
      </c>
      <c r="O32" s="18">
        <v>599.90700000000004</v>
      </c>
      <c r="P32" s="18">
        <v>47357.741000000002</v>
      </c>
      <c r="Q32" s="18">
        <v>406.88299999999998</v>
      </c>
      <c r="R32" s="18">
        <v>193.88</v>
      </c>
      <c r="S32" s="18">
        <v>54281.841</v>
      </c>
      <c r="T32" s="18">
        <v>13798.093999999999</v>
      </c>
      <c r="U32" s="18">
        <v>34224.315999999999</v>
      </c>
      <c r="V32" s="18">
        <v>158.27099999999999</v>
      </c>
      <c r="W32" s="18">
        <v>1689.6220000000001</v>
      </c>
      <c r="X32" s="18">
        <v>3258.1489999999999</v>
      </c>
      <c r="Y32" s="18">
        <v>17472.144</v>
      </c>
      <c r="Z32" s="18">
        <v>17905.458999999999</v>
      </c>
      <c r="AA32" s="18">
        <v>4868.7439999999997</v>
      </c>
      <c r="AB32" s="18">
        <v>238.08500000000001</v>
      </c>
      <c r="AC32" s="18">
        <v>14588.4</v>
      </c>
      <c r="AD32" s="18">
        <v>3146.61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>
      <c r="A33" t="s">
        <v>87</v>
      </c>
      <c r="B33" s="18">
        <v>4536996.6189999999</v>
      </c>
      <c r="C33" s="18">
        <v>118732.838</v>
      </c>
      <c r="D33" s="18">
        <v>715384.99699999997</v>
      </c>
      <c r="E33" s="18">
        <v>150938.22200000001</v>
      </c>
      <c r="F33" s="18">
        <v>6749.8490000000002</v>
      </c>
      <c r="G33" s="18">
        <v>2460.5030000000002</v>
      </c>
      <c r="H33" s="18">
        <v>15272.822</v>
      </c>
      <c r="I33" s="18">
        <v>48326.269</v>
      </c>
      <c r="J33" s="18">
        <v>38602.286999999997</v>
      </c>
      <c r="K33" s="18">
        <v>1014022.211</v>
      </c>
      <c r="L33" s="18">
        <v>15367.228999999999</v>
      </c>
      <c r="M33" s="18">
        <v>80680.460999999996</v>
      </c>
      <c r="N33" s="18">
        <v>81767.516000000003</v>
      </c>
      <c r="O33" s="18">
        <v>603.83699999999999</v>
      </c>
      <c r="P33" s="18">
        <v>48672.830999999998</v>
      </c>
      <c r="Q33" s="18">
        <v>418.10700000000003</v>
      </c>
      <c r="R33" s="18">
        <v>200.02699999999999</v>
      </c>
      <c r="S33" s="18">
        <v>55522.803999999996</v>
      </c>
      <c r="T33" s="18">
        <v>14134.06</v>
      </c>
      <c r="U33" s="18">
        <v>34976.464999999997</v>
      </c>
      <c r="V33" s="18">
        <v>163.821</v>
      </c>
      <c r="W33" s="18">
        <v>1733.4749999999999</v>
      </c>
      <c r="X33" s="18">
        <v>3323.3530000000001</v>
      </c>
      <c r="Y33" s="18">
        <v>17731.228999999999</v>
      </c>
      <c r="Z33" s="18">
        <v>18191.726999999999</v>
      </c>
      <c r="AA33" s="18">
        <v>4971.6930000000002</v>
      </c>
      <c r="AB33" s="18">
        <v>243.37299999999999</v>
      </c>
      <c r="AC33" s="18">
        <v>14777.241</v>
      </c>
      <c r="AD33" s="18">
        <v>3164.8229999999999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8">
      <c r="A34" t="s">
        <v>88</v>
      </c>
      <c r="B34" s="18">
        <v>4617386.5259999996</v>
      </c>
      <c r="C34" s="18">
        <v>119605.254</v>
      </c>
      <c r="D34" s="18">
        <v>732239.49800000002</v>
      </c>
      <c r="E34" s="18">
        <v>154468.23499999999</v>
      </c>
      <c r="F34" s="18">
        <v>6919.8029999999999</v>
      </c>
      <c r="G34" s="18">
        <v>2517.9830000000002</v>
      </c>
      <c r="H34" s="18">
        <v>15501.21</v>
      </c>
      <c r="I34" s="18">
        <v>49255.889000000003</v>
      </c>
      <c r="J34" s="18">
        <v>39175.220999999998</v>
      </c>
      <c r="K34" s="18">
        <v>1027948.9889999999</v>
      </c>
      <c r="L34" s="18">
        <v>15729.431</v>
      </c>
      <c r="M34" s="18">
        <v>83431.596999999994</v>
      </c>
      <c r="N34" s="18">
        <v>83932.131999999998</v>
      </c>
      <c r="O34" s="18">
        <v>613.23299999999995</v>
      </c>
      <c r="P34" s="18">
        <v>50023.563999999998</v>
      </c>
      <c r="Q34" s="18">
        <v>428.93799999999999</v>
      </c>
      <c r="R34" s="18">
        <v>206.06399999999999</v>
      </c>
      <c r="S34" s="18">
        <v>56814.309000000001</v>
      </c>
      <c r="T34" s="18">
        <v>14471.215</v>
      </c>
      <c r="U34" s="18">
        <v>35734.273000000001</v>
      </c>
      <c r="V34" s="18">
        <v>169.84899999999999</v>
      </c>
      <c r="W34" s="18">
        <v>1777.7270000000001</v>
      </c>
      <c r="X34" s="18">
        <v>3401.1930000000002</v>
      </c>
      <c r="Y34" s="18">
        <v>18008.567999999999</v>
      </c>
      <c r="Z34" s="18">
        <v>18477.501</v>
      </c>
      <c r="AA34" s="18">
        <v>5058.049</v>
      </c>
      <c r="AB34" s="18">
        <v>251.154</v>
      </c>
      <c r="AC34" s="18">
        <v>14979.203</v>
      </c>
      <c r="AD34" s="18">
        <v>3188.5369999999998</v>
      </c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8">
      <c r="A35" t="s">
        <v>89</v>
      </c>
      <c r="B35" s="18">
        <v>4699569.1869999999</v>
      </c>
      <c r="C35" s="18">
        <v>120427.643</v>
      </c>
      <c r="D35" s="18">
        <v>749428.95799999998</v>
      </c>
      <c r="E35" s="18">
        <v>158009.24799999999</v>
      </c>
      <c r="F35" s="18">
        <v>7170.0039999999999</v>
      </c>
      <c r="G35" s="18">
        <v>2580.915</v>
      </c>
      <c r="H35" s="18">
        <v>15724.641</v>
      </c>
      <c r="I35" s="18">
        <v>50173.921999999999</v>
      </c>
      <c r="J35" s="18">
        <v>39747.794000000002</v>
      </c>
      <c r="K35" s="18">
        <v>1042431.401</v>
      </c>
      <c r="L35" s="18">
        <v>16100.623</v>
      </c>
      <c r="M35" s="18">
        <v>86285.936000000002</v>
      </c>
      <c r="N35" s="18">
        <v>86142.49</v>
      </c>
      <c r="O35" s="18">
        <v>626.67700000000002</v>
      </c>
      <c r="P35" s="18">
        <v>51408.91</v>
      </c>
      <c r="Q35" s="18">
        <v>439.82299999999998</v>
      </c>
      <c r="R35" s="18">
        <v>212.07300000000001</v>
      </c>
      <c r="S35" s="18">
        <v>58148.383999999998</v>
      </c>
      <c r="T35" s="18">
        <v>14819.43</v>
      </c>
      <c r="U35" s="18">
        <v>36491.803999999996</v>
      </c>
      <c r="V35" s="18">
        <v>176.255</v>
      </c>
      <c r="W35" s="18">
        <v>1823.2139999999999</v>
      </c>
      <c r="X35" s="18">
        <v>3489.91</v>
      </c>
      <c r="Y35" s="18">
        <v>18298.212</v>
      </c>
      <c r="Z35" s="18">
        <v>18760.237000000001</v>
      </c>
      <c r="AA35" s="18">
        <v>5133.7049999999999</v>
      </c>
      <c r="AB35" s="18">
        <v>260.92099999999999</v>
      </c>
      <c r="AC35" s="18">
        <v>15194.644</v>
      </c>
      <c r="AD35" s="18">
        <v>3215.732</v>
      </c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>
      <c r="A36" t="s">
        <v>90</v>
      </c>
      <c r="B36" s="18">
        <v>4784011.517</v>
      </c>
      <c r="C36" s="18">
        <v>121189.269</v>
      </c>
      <c r="D36" s="18">
        <v>766833.41099999996</v>
      </c>
      <c r="E36" s="18">
        <v>161523.353</v>
      </c>
      <c r="F36" s="18">
        <v>7447.8440000000001</v>
      </c>
      <c r="G36" s="18">
        <v>2644.4949999999999</v>
      </c>
      <c r="H36" s="18">
        <v>15948.501</v>
      </c>
      <c r="I36" s="18">
        <v>51094.87</v>
      </c>
      <c r="J36" s="18">
        <v>40296.230000000003</v>
      </c>
      <c r="K36" s="18">
        <v>1058171.973</v>
      </c>
      <c r="L36" s="18">
        <v>16477.488000000001</v>
      </c>
      <c r="M36" s="18">
        <v>89213.707999999999</v>
      </c>
      <c r="N36" s="18">
        <v>88416.528999999995</v>
      </c>
      <c r="O36" s="18">
        <v>641.84500000000003</v>
      </c>
      <c r="P36" s="18">
        <v>52827.046999999999</v>
      </c>
      <c r="Q36" s="18">
        <v>451.471</v>
      </c>
      <c r="R36" s="18">
        <v>218.17599999999999</v>
      </c>
      <c r="S36" s="18">
        <v>59512.618999999999</v>
      </c>
      <c r="T36" s="18">
        <v>15192.3</v>
      </c>
      <c r="U36" s="18">
        <v>37241.53</v>
      </c>
      <c r="V36" s="18">
        <v>182.84800000000001</v>
      </c>
      <c r="W36" s="18">
        <v>1871.0889999999999</v>
      </c>
      <c r="X36" s="18">
        <v>3586.3150000000001</v>
      </c>
      <c r="Y36" s="18">
        <v>18590.142</v>
      </c>
      <c r="Z36" s="18">
        <v>19036.463</v>
      </c>
      <c r="AA36" s="18">
        <v>5207.835</v>
      </c>
      <c r="AB36" s="18">
        <v>271.91399999999999</v>
      </c>
      <c r="AC36" s="18">
        <v>15423.156000000001</v>
      </c>
      <c r="AD36" s="18">
        <v>3243.0340000000001</v>
      </c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</row>
    <row r="37" spans="1:48">
      <c r="A37" t="s">
        <v>91</v>
      </c>
      <c r="B37" s="18">
        <v>4870921.6660000002</v>
      </c>
      <c r="C37" s="18">
        <v>121883.48299999999</v>
      </c>
      <c r="D37" s="18">
        <v>784360.01199999999</v>
      </c>
      <c r="E37" s="18">
        <v>164982.45199999999</v>
      </c>
      <c r="F37" s="18">
        <v>7714.8940000000002</v>
      </c>
      <c r="G37" s="18">
        <v>2705.5369999999998</v>
      </c>
      <c r="H37" s="18">
        <v>16176.281999999999</v>
      </c>
      <c r="I37" s="18">
        <v>52026.900999999998</v>
      </c>
      <c r="J37" s="18">
        <v>40804.406000000003</v>
      </c>
      <c r="K37" s="18">
        <v>1075589.3629999999</v>
      </c>
      <c r="L37" s="18">
        <v>16858.314999999999</v>
      </c>
      <c r="M37" s="18">
        <v>92191.505000000005</v>
      </c>
      <c r="N37" s="18">
        <v>90764.18</v>
      </c>
      <c r="O37" s="18">
        <v>657.06100000000004</v>
      </c>
      <c r="P37" s="18">
        <v>54275.836000000003</v>
      </c>
      <c r="Q37" s="18">
        <v>464.26400000000001</v>
      </c>
      <c r="R37" s="18">
        <v>224.44</v>
      </c>
      <c r="S37" s="18">
        <v>60896.732000000004</v>
      </c>
      <c r="T37" s="18">
        <v>15598.924000000001</v>
      </c>
      <c r="U37" s="18">
        <v>37977.087</v>
      </c>
      <c r="V37" s="18">
        <v>189.54</v>
      </c>
      <c r="W37" s="18">
        <v>1921.8889999999999</v>
      </c>
      <c r="X37" s="18">
        <v>3687.8890000000001</v>
      </c>
      <c r="Y37" s="18">
        <v>18877.225999999999</v>
      </c>
      <c r="Z37" s="18">
        <v>19303.401999999998</v>
      </c>
      <c r="AA37" s="18">
        <v>5287.0230000000001</v>
      </c>
      <c r="AB37" s="18">
        <v>283.49</v>
      </c>
      <c r="AC37" s="18">
        <v>15663.672</v>
      </c>
      <c r="AD37" s="18">
        <v>3268.2339999999999</v>
      </c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</row>
    <row r="38" spans="1:48">
      <c r="A38" t="s">
        <v>92</v>
      </c>
      <c r="B38" s="18">
        <v>4960568</v>
      </c>
      <c r="C38" s="18">
        <v>122509.11900000001</v>
      </c>
      <c r="D38" s="18">
        <v>801975.25</v>
      </c>
      <c r="E38" s="18">
        <v>168374.28700000001</v>
      </c>
      <c r="F38" s="18">
        <v>7960.9520000000002</v>
      </c>
      <c r="G38" s="18">
        <v>2762.442</v>
      </c>
      <c r="H38" s="18">
        <v>16408.861000000001</v>
      </c>
      <c r="I38" s="18">
        <v>52980.105000000003</v>
      </c>
      <c r="J38" s="18">
        <v>41265.123</v>
      </c>
      <c r="K38" s="18">
        <v>1095014.1059999999</v>
      </c>
      <c r="L38" s="18">
        <v>17239.677</v>
      </c>
      <c r="M38" s="18">
        <v>95215.375</v>
      </c>
      <c r="N38" s="18">
        <v>93187.592999999993</v>
      </c>
      <c r="O38" s="18">
        <v>671.74699999999996</v>
      </c>
      <c r="P38" s="18">
        <v>55755.345999999998</v>
      </c>
      <c r="Q38" s="18">
        <v>478.68299999999999</v>
      </c>
      <c r="R38" s="18">
        <v>230.917</v>
      </c>
      <c r="S38" s="18">
        <v>62293.858999999997</v>
      </c>
      <c r="T38" s="18">
        <v>16043.736000000001</v>
      </c>
      <c r="U38" s="18">
        <v>38698.483999999997</v>
      </c>
      <c r="V38" s="18">
        <v>196.262</v>
      </c>
      <c r="W38" s="18">
        <v>1976.3130000000001</v>
      </c>
      <c r="X38" s="18">
        <v>3794.2040000000002</v>
      </c>
      <c r="Y38" s="18">
        <v>19156.791000000001</v>
      </c>
      <c r="Z38" s="18">
        <v>19560.164000000001</v>
      </c>
      <c r="AA38" s="18">
        <v>5373.4449999999997</v>
      </c>
      <c r="AB38" s="18">
        <v>295.59699999999998</v>
      </c>
      <c r="AC38" s="18">
        <v>15917.58</v>
      </c>
      <c r="AD38" s="18">
        <v>3290.3040000000001</v>
      </c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1:48">
      <c r="A39" t="s">
        <v>93</v>
      </c>
      <c r="B39" s="18">
        <v>5052521.9979999997</v>
      </c>
      <c r="C39" s="18">
        <v>123072.72</v>
      </c>
      <c r="D39" s="18">
        <v>819682.09499999997</v>
      </c>
      <c r="E39" s="18">
        <v>171702.75599999999</v>
      </c>
      <c r="F39" s="18">
        <v>8198.0820000000003</v>
      </c>
      <c r="G39" s="18">
        <v>2816.9740000000002</v>
      </c>
      <c r="H39" s="18">
        <v>16643.955999999998</v>
      </c>
      <c r="I39" s="18">
        <v>53945.872000000003</v>
      </c>
      <c r="J39" s="18">
        <v>41686.565999999999</v>
      </c>
      <c r="K39" s="18">
        <v>1116095.4750000001</v>
      </c>
      <c r="L39" s="18">
        <v>17623.697</v>
      </c>
      <c r="M39" s="18">
        <v>98285.762000000002</v>
      </c>
      <c r="N39" s="18">
        <v>95671.159</v>
      </c>
      <c r="O39" s="18">
        <v>686.47500000000002</v>
      </c>
      <c r="P39" s="18">
        <v>57263.834999999999</v>
      </c>
      <c r="Q39" s="18">
        <v>494.31299999999999</v>
      </c>
      <c r="R39" s="18">
        <v>237.565</v>
      </c>
      <c r="S39" s="18">
        <v>63701.974000000002</v>
      </c>
      <c r="T39" s="18">
        <v>16522.004000000001</v>
      </c>
      <c r="U39" s="18">
        <v>39404.35</v>
      </c>
      <c r="V39" s="18">
        <v>203.024</v>
      </c>
      <c r="W39" s="18">
        <v>2033.3510000000001</v>
      </c>
      <c r="X39" s="18">
        <v>3905.53</v>
      </c>
      <c r="Y39" s="18">
        <v>19431.991999999998</v>
      </c>
      <c r="Z39" s="18">
        <v>19806.741999999998</v>
      </c>
      <c r="AA39" s="18">
        <v>5464.7049999999999</v>
      </c>
      <c r="AB39" s="18">
        <v>308.18099999999998</v>
      </c>
      <c r="AC39" s="18">
        <v>16183.159</v>
      </c>
      <c r="AD39" s="18">
        <v>3310.7510000000002</v>
      </c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</row>
    <row r="40" spans="1:48">
      <c r="A40" t="s">
        <v>94</v>
      </c>
      <c r="B40" s="18">
        <v>5145425.9939999999</v>
      </c>
      <c r="C40" s="18">
        <v>123584.522</v>
      </c>
      <c r="D40" s="18">
        <v>837468.93799999997</v>
      </c>
      <c r="E40" s="18">
        <v>174975.95300000001</v>
      </c>
      <c r="F40" s="18">
        <v>8435.9089999999997</v>
      </c>
      <c r="G40" s="18">
        <v>2873.279</v>
      </c>
      <c r="H40" s="18">
        <v>16878.186000000002</v>
      </c>
      <c r="I40" s="18">
        <v>54891.519999999997</v>
      </c>
      <c r="J40" s="18">
        <v>42086.667999999998</v>
      </c>
      <c r="K40" s="18">
        <v>1137724.2339999999</v>
      </c>
      <c r="L40" s="18">
        <v>18020.755000000001</v>
      </c>
      <c r="M40" s="18">
        <v>101389.603</v>
      </c>
      <c r="N40" s="18">
        <v>98186.35</v>
      </c>
      <c r="O40" s="18">
        <v>701.81200000000001</v>
      </c>
      <c r="P40" s="18">
        <v>58794.999000000003</v>
      </c>
      <c r="Q40" s="18">
        <v>509.53199999999998</v>
      </c>
      <c r="R40" s="18">
        <v>244.405</v>
      </c>
      <c r="S40" s="18">
        <v>65120.432000000001</v>
      </c>
      <c r="T40" s="18">
        <v>17022.47</v>
      </c>
      <c r="U40" s="18">
        <v>40085.652999999998</v>
      </c>
      <c r="V40" s="18">
        <v>209.78700000000001</v>
      </c>
      <c r="W40" s="18">
        <v>2089.7089999999998</v>
      </c>
      <c r="X40" s="18">
        <v>4020.817</v>
      </c>
      <c r="Y40" s="18">
        <v>19708.315999999999</v>
      </c>
      <c r="Z40" s="18">
        <v>20042.355</v>
      </c>
      <c r="AA40" s="18">
        <v>5557.38</v>
      </c>
      <c r="AB40" s="18">
        <v>320.774</v>
      </c>
      <c r="AC40" s="18">
        <v>16452.258000000002</v>
      </c>
      <c r="AD40" s="18">
        <v>3332.7869999999998</v>
      </c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</row>
    <row r="41" spans="1:48">
      <c r="A41" t="s">
        <v>95</v>
      </c>
      <c r="B41" s="18">
        <v>5237441.4340000004</v>
      </c>
      <c r="C41" s="18">
        <v>124058.51700000001</v>
      </c>
      <c r="D41" s="18">
        <v>855334.67500000005</v>
      </c>
      <c r="E41" s="18">
        <v>178209.147</v>
      </c>
      <c r="F41" s="18">
        <v>8691.3310000000001</v>
      </c>
      <c r="G41" s="18">
        <v>2937.277</v>
      </c>
      <c r="H41" s="18">
        <v>17106.752</v>
      </c>
      <c r="I41" s="18">
        <v>55772.169000000002</v>
      </c>
      <c r="J41" s="18">
        <v>42491.199999999997</v>
      </c>
      <c r="K41" s="18">
        <v>1158357.3929999999</v>
      </c>
      <c r="L41" s="18">
        <v>18445.021000000001</v>
      </c>
      <c r="M41" s="18">
        <v>104512.874</v>
      </c>
      <c r="N41" s="18">
        <v>100695.496</v>
      </c>
      <c r="O41" s="18">
        <v>718.73599999999999</v>
      </c>
      <c r="P41" s="18">
        <v>60340.767999999996</v>
      </c>
      <c r="Q41" s="18">
        <v>522.173</v>
      </c>
      <c r="R41" s="18">
        <v>251.45599999999999</v>
      </c>
      <c r="S41" s="18">
        <v>66550.231</v>
      </c>
      <c r="T41" s="18">
        <v>17528.960999999999</v>
      </c>
      <c r="U41" s="18">
        <v>40731.438999999998</v>
      </c>
      <c r="V41" s="18">
        <v>216.50200000000001</v>
      </c>
      <c r="W41" s="18">
        <v>2141.0050000000001</v>
      </c>
      <c r="X41" s="18">
        <v>4138.8450000000003</v>
      </c>
      <c r="Y41" s="18">
        <v>19993.757000000001</v>
      </c>
      <c r="Z41" s="18">
        <v>20266.423999999999</v>
      </c>
      <c r="AA41" s="18">
        <v>5646.2759999999998</v>
      </c>
      <c r="AB41" s="18">
        <v>332.78300000000002</v>
      </c>
      <c r="AC41" s="18">
        <v>16713.989000000001</v>
      </c>
      <c r="AD41" s="18">
        <v>3360.9560000000001</v>
      </c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</row>
    <row r="42" spans="1:48">
      <c r="A42" t="s">
        <v>96</v>
      </c>
      <c r="B42" s="18">
        <v>5327231.0410000104</v>
      </c>
      <c r="C42" s="18">
        <v>124505.243</v>
      </c>
      <c r="D42" s="18">
        <v>873277.799</v>
      </c>
      <c r="E42" s="18">
        <v>181413.39799999999</v>
      </c>
      <c r="F42" s="18">
        <v>8975.5969999999998</v>
      </c>
      <c r="G42" s="18">
        <v>3012.9679999999998</v>
      </c>
      <c r="H42" s="18">
        <v>17325.769</v>
      </c>
      <c r="I42" s="18">
        <v>56558.196000000004</v>
      </c>
      <c r="J42" s="18">
        <v>42918.415999999997</v>
      </c>
      <c r="K42" s="18">
        <v>1176883.6810000001</v>
      </c>
      <c r="L42" s="18">
        <v>18905.48</v>
      </c>
      <c r="M42" s="18">
        <v>107647.91800000001</v>
      </c>
      <c r="N42" s="18">
        <v>103171.95699999999</v>
      </c>
      <c r="O42" s="18">
        <v>737.81399999999996</v>
      </c>
      <c r="P42" s="18">
        <v>61895.169000000002</v>
      </c>
      <c r="Q42" s="18">
        <v>530.80100000000004</v>
      </c>
      <c r="R42" s="18">
        <v>258.714</v>
      </c>
      <c r="S42" s="18">
        <v>67988.854999999996</v>
      </c>
      <c r="T42" s="18">
        <v>18029.824000000001</v>
      </c>
      <c r="U42" s="18">
        <v>41335.188000000002</v>
      </c>
      <c r="V42" s="18">
        <v>223.15899999999999</v>
      </c>
      <c r="W42" s="18">
        <v>2184.1390000000001</v>
      </c>
      <c r="X42" s="18">
        <v>4258.4709999999995</v>
      </c>
      <c r="Y42" s="18">
        <v>20293.057000000001</v>
      </c>
      <c r="Z42" s="18">
        <v>20478.516</v>
      </c>
      <c r="AA42" s="18">
        <v>5727.942</v>
      </c>
      <c r="AB42" s="18">
        <v>343.81599999999997</v>
      </c>
      <c r="AC42" s="18">
        <v>16960.599999999999</v>
      </c>
      <c r="AD42" s="18">
        <v>3398.1750000000002</v>
      </c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</row>
    <row r="43" spans="1:48">
      <c r="A43" t="s">
        <v>97</v>
      </c>
      <c r="B43" s="18">
        <v>5414289.3830000004</v>
      </c>
      <c r="C43" s="18">
        <v>124929.764</v>
      </c>
      <c r="D43" s="18">
        <v>891273.20200000005</v>
      </c>
      <c r="E43" s="18">
        <v>184591.897</v>
      </c>
      <c r="F43" s="18">
        <v>9289.2980000000007</v>
      </c>
      <c r="G43" s="18">
        <v>3101.1439999999998</v>
      </c>
      <c r="H43" s="18">
        <v>17535.732</v>
      </c>
      <c r="I43" s="18">
        <v>57232.470999999998</v>
      </c>
      <c r="J43" s="18">
        <v>43373.148000000001</v>
      </c>
      <c r="K43" s="18">
        <v>1192897.277</v>
      </c>
      <c r="L43" s="18">
        <v>19405.506000000001</v>
      </c>
      <c r="M43" s="18">
        <v>110778.655</v>
      </c>
      <c r="N43" s="18">
        <v>105599.125</v>
      </c>
      <c r="O43" s="18">
        <v>759.52599999999995</v>
      </c>
      <c r="P43" s="18">
        <v>63454.785000000003</v>
      </c>
      <c r="Q43" s="18">
        <v>534.63699999999994</v>
      </c>
      <c r="R43" s="18">
        <v>266.20800000000003</v>
      </c>
      <c r="S43" s="18">
        <v>69436.956000000006</v>
      </c>
      <c r="T43" s="18">
        <v>18519.940999999999</v>
      </c>
      <c r="U43" s="18">
        <v>41890.192000000003</v>
      </c>
      <c r="V43" s="18">
        <v>229.74299999999999</v>
      </c>
      <c r="W43" s="18">
        <v>2217.9180000000001</v>
      </c>
      <c r="X43" s="18">
        <v>4379.2340000000004</v>
      </c>
      <c r="Y43" s="18">
        <v>20609.151000000002</v>
      </c>
      <c r="Z43" s="18">
        <v>20679.072</v>
      </c>
      <c r="AA43" s="18">
        <v>5800.04</v>
      </c>
      <c r="AB43" s="18">
        <v>353.62299999999999</v>
      </c>
      <c r="AC43" s="18">
        <v>17189.235000000001</v>
      </c>
      <c r="AD43" s="18">
        <v>3446.1709999999998</v>
      </c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</row>
    <row r="44" spans="1:48">
      <c r="A44" t="s">
        <v>98</v>
      </c>
      <c r="B44" s="18">
        <v>5498919.8930000002</v>
      </c>
      <c r="C44" s="18">
        <v>125331.3</v>
      </c>
      <c r="D44" s="18">
        <v>909307.01800000004</v>
      </c>
      <c r="E44" s="18">
        <v>187739.78599999999</v>
      </c>
      <c r="F44" s="18">
        <v>9623.8989999999994</v>
      </c>
      <c r="G44" s="18">
        <v>3199.6419999999998</v>
      </c>
      <c r="H44" s="18">
        <v>17736.827000000001</v>
      </c>
      <c r="I44" s="18">
        <v>57811.025000000001</v>
      </c>
      <c r="J44" s="18">
        <v>43848.222999999998</v>
      </c>
      <c r="K44" s="18">
        <v>1206711.243</v>
      </c>
      <c r="L44" s="18">
        <v>19938.322</v>
      </c>
      <c r="M44" s="18">
        <v>113911.126</v>
      </c>
      <c r="N44" s="18">
        <v>107983.708</v>
      </c>
      <c r="O44" s="18">
        <v>783.20399999999995</v>
      </c>
      <c r="P44" s="18">
        <v>65020.124000000003</v>
      </c>
      <c r="Q44" s="18">
        <v>534.52499999999998</v>
      </c>
      <c r="R44" s="18">
        <v>273.88799999999998</v>
      </c>
      <c r="S44" s="18">
        <v>70883.487999999998</v>
      </c>
      <c r="T44" s="18">
        <v>19002.66</v>
      </c>
      <c r="U44" s="18">
        <v>42401.686000000002</v>
      </c>
      <c r="V44" s="18">
        <v>236.27099999999999</v>
      </c>
      <c r="W44" s="18">
        <v>2243.4949999999999</v>
      </c>
      <c r="X44" s="18">
        <v>4500.3459999999995</v>
      </c>
      <c r="Y44" s="18">
        <v>20937.406999999999</v>
      </c>
      <c r="Z44" s="18">
        <v>20868.148000000001</v>
      </c>
      <c r="AA44" s="18">
        <v>5864.7449999999999</v>
      </c>
      <c r="AB44" s="18">
        <v>362.30799999999999</v>
      </c>
      <c r="AC44" s="18">
        <v>17402.179</v>
      </c>
      <c r="AD44" s="18">
        <v>3503.194</v>
      </c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1:48">
      <c r="A45" t="s">
        <v>99</v>
      </c>
      <c r="B45" s="18">
        <v>5581597.5980000002</v>
      </c>
      <c r="C45" s="18">
        <v>125707.40700000001</v>
      </c>
      <c r="D45" s="18">
        <v>927403.86600000004</v>
      </c>
      <c r="E45" s="18">
        <v>190851.18400000001</v>
      </c>
      <c r="F45" s="18">
        <v>9970.7270000000008</v>
      </c>
      <c r="G45" s="18">
        <v>3305.8009999999999</v>
      </c>
      <c r="H45" s="18">
        <v>17924.827000000001</v>
      </c>
      <c r="I45" s="18">
        <v>58337.773000000001</v>
      </c>
      <c r="J45" s="18">
        <v>44335.036999999997</v>
      </c>
      <c r="K45" s="18">
        <v>1218817.0589999999</v>
      </c>
      <c r="L45" s="18">
        <v>20489.973000000002</v>
      </c>
      <c r="M45" s="18">
        <v>117086.68</v>
      </c>
      <c r="N45" s="18">
        <v>110350.641</v>
      </c>
      <c r="O45" s="18">
        <v>806.86699999999996</v>
      </c>
      <c r="P45" s="18">
        <v>66593.903999999995</v>
      </c>
      <c r="Q45" s="18">
        <v>532.59</v>
      </c>
      <c r="R45" s="18">
        <v>281.68400000000003</v>
      </c>
      <c r="S45" s="18">
        <v>72300.308000000005</v>
      </c>
      <c r="T45" s="18">
        <v>19484.901000000002</v>
      </c>
      <c r="U45" s="18">
        <v>42889.991999999998</v>
      </c>
      <c r="V45" s="18">
        <v>242.596</v>
      </c>
      <c r="W45" s="18">
        <v>2263.1959999999999</v>
      </c>
      <c r="X45" s="18">
        <v>4619.9459999999999</v>
      </c>
      <c r="Y45" s="18">
        <v>21265.831999999999</v>
      </c>
      <c r="Z45" s="18">
        <v>21044.7</v>
      </c>
      <c r="AA45" s="18">
        <v>5928.3360000000002</v>
      </c>
      <c r="AB45" s="18">
        <v>370.19499999999999</v>
      </c>
      <c r="AC45" s="18">
        <v>17603.210999999999</v>
      </c>
      <c r="AD45" s="18">
        <v>3564.473</v>
      </c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</row>
    <row r="46" spans="1:48">
      <c r="A46" t="s">
        <v>100</v>
      </c>
      <c r="B46" s="18">
        <v>5663150.4280000003</v>
      </c>
      <c r="C46" s="18">
        <v>126053.12699999999</v>
      </c>
      <c r="D46" s="18">
        <v>945601.82799999998</v>
      </c>
      <c r="E46" s="18">
        <v>193917.45800000001</v>
      </c>
      <c r="F46" s="18">
        <v>10317.901</v>
      </c>
      <c r="G46" s="18">
        <v>3415.701</v>
      </c>
      <c r="H46" s="18">
        <v>18094.473999999998</v>
      </c>
      <c r="I46" s="18">
        <v>58875.275000000001</v>
      </c>
      <c r="J46" s="18">
        <v>44820.07</v>
      </c>
      <c r="K46" s="18">
        <v>1230020.0260000001</v>
      </c>
      <c r="L46" s="18">
        <v>21040.899000000001</v>
      </c>
      <c r="M46" s="18">
        <v>120362.764</v>
      </c>
      <c r="N46" s="18">
        <v>112737.68399999999</v>
      </c>
      <c r="O46" s="18">
        <v>827.82799999999997</v>
      </c>
      <c r="P46" s="18">
        <v>68180.846000000005</v>
      </c>
      <c r="Q46" s="18">
        <v>531.90499999999997</v>
      </c>
      <c r="R46" s="18">
        <v>289.452</v>
      </c>
      <c r="S46" s="18">
        <v>73651.22</v>
      </c>
      <c r="T46" s="18">
        <v>19977.508000000002</v>
      </c>
      <c r="U46" s="18">
        <v>43383.421000000002</v>
      </c>
      <c r="V46" s="18">
        <v>248.58199999999999</v>
      </c>
      <c r="W46" s="18">
        <v>2280.4749999999999</v>
      </c>
      <c r="X46" s="18">
        <v>4735.8370000000004</v>
      </c>
      <c r="Y46" s="18">
        <v>21577.978999999999</v>
      </c>
      <c r="Z46" s="18">
        <v>21207.423999999999</v>
      </c>
      <c r="AA46" s="18">
        <v>5999.6189999999997</v>
      </c>
      <c r="AB46" s="18">
        <v>377.80500000000001</v>
      </c>
      <c r="AC46" s="18">
        <v>17798.526000000002</v>
      </c>
      <c r="AD46" s="18">
        <v>3623.2719999999999</v>
      </c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</row>
    <row r="47" spans="1:48">
      <c r="A47" t="s">
        <v>101</v>
      </c>
      <c r="B47" s="18">
        <v>5744212.9299999997</v>
      </c>
      <c r="C47" s="18">
        <v>126365.486</v>
      </c>
      <c r="D47" s="18">
        <v>963922.58600000001</v>
      </c>
      <c r="E47" s="18">
        <v>196934.25700000001</v>
      </c>
      <c r="F47" s="18">
        <v>10656.145</v>
      </c>
      <c r="G47" s="18">
        <v>3525.9639999999999</v>
      </c>
      <c r="H47" s="18">
        <v>18242.917000000001</v>
      </c>
      <c r="I47" s="18">
        <v>59467.271999999997</v>
      </c>
      <c r="J47" s="18">
        <v>45292.521000000001</v>
      </c>
      <c r="K47" s="18">
        <v>1240920.5390000001</v>
      </c>
      <c r="L47" s="18">
        <v>21576.074000000001</v>
      </c>
      <c r="M47" s="18">
        <v>123776.83500000001</v>
      </c>
      <c r="N47" s="18">
        <v>115169.933</v>
      </c>
      <c r="O47" s="18">
        <v>844.33299999999997</v>
      </c>
      <c r="P47" s="18">
        <v>69784.087</v>
      </c>
      <c r="Q47" s="18">
        <v>534.62900000000002</v>
      </c>
      <c r="R47" s="18">
        <v>297.11200000000002</v>
      </c>
      <c r="S47" s="18">
        <v>74910.462</v>
      </c>
      <c r="T47" s="18">
        <v>20487.603999999999</v>
      </c>
      <c r="U47" s="18">
        <v>43901.597999999998</v>
      </c>
      <c r="V47" s="18">
        <v>254.14400000000001</v>
      </c>
      <c r="W47" s="18">
        <v>2298.0169999999998</v>
      </c>
      <c r="X47" s="18">
        <v>4846.4769999999999</v>
      </c>
      <c r="Y47" s="18">
        <v>21862.3</v>
      </c>
      <c r="Z47" s="18">
        <v>21356.025000000001</v>
      </c>
      <c r="AA47" s="18">
        <v>6084.2340000000004</v>
      </c>
      <c r="AB47" s="18">
        <v>385.517</v>
      </c>
      <c r="AC47" s="18">
        <v>17993.082999999999</v>
      </c>
      <c r="AD47" s="18">
        <v>3674.94</v>
      </c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</row>
    <row r="48" spans="1:48">
      <c r="A48" t="s">
        <v>102</v>
      </c>
      <c r="B48" s="18">
        <v>5824891.9310000101</v>
      </c>
      <c r="C48" s="18">
        <v>126644.099</v>
      </c>
      <c r="D48" s="18">
        <v>982365.24800000002</v>
      </c>
      <c r="E48" s="18">
        <v>199901.231</v>
      </c>
      <c r="F48" s="18">
        <v>10982.919</v>
      </c>
      <c r="G48" s="18">
        <v>3638.1770000000001</v>
      </c>
      <c r="H48" s="18">
        <v>18367.29</v>
      </c>
      <c r="I48" s="18">
        <v>60130.19</v>
      </c>
      <c r="J48" s="18">
        <v>45751.023000000001</v>
      </c>
      <c r="K48" s="18">
        <v>1251636.1780000001</v>
      </c>
      <c r="L48" s="18">
        <v>22090.351999999999</v>
      </c>
      <c r="M48" s="18">
        <v>127349.29300000001</v>
      </c>
      <c r="N48" s="18">
        <v>117649.927</v>
      </c>
      <c r="O48" s="18">
        <v>855.35799999999995</v>
      </c>
      <c r="P48" s="18">
        <v>71401.743000000002</v>
      </c>
      <c r="Q48" s="18">
        <v>541.471</v>
      </c>
      <c r="R48" s="18">
        <v>304.62</v>
      </c>
      <c r="S48" s="18">
        <v>76068.739000000001</v>
      </c>
      <c r="T48" s="18">
        <v>21017.618999999999</v>
      </c>
      <c r="U48" s="18">
        <v>44452.203000000001</v>
      </c>
      <c r="V48" s="18">
        <v>259.178</v>
      </c>
      <c r="W48" s="18">
        <v>2316.5709999999999</v>
      </c>
      <c r="X48" s="18">
        <v>4951.1890000000003</v>
      </c>
      <c r="Y48" s="18">
        <v>22113.428</v>
      </c>
      <c r="Z48" s="18">
        <v>21488.993999999999</v>
      </c>
      <c r="AA48" s="18">
        <v>6185.5839999999998</v>
      </c>
      <c r="AB48" s="18">
        <v>393.37599999999998</v>
      </c>
      <c r="AC48" s="18">
        <v>18189.274000000001</v>
      </c>
      <c r="AD48" s="18">
        <v>3717.3519999999999</v>
      </c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</row>
    <row r="49" spans="1:48">
      <c r="A49" t="s">
        <v>103</v>
      </c>
      <c r="B49" s="18">
        <v>5905045.6469999999</v>
      </c>
      <c r="C49" s="18">
        <v>126892.745</v>
      </c>
      <c r="D49" s="18">
        <v>1000900.028</v>
      </c>
      <c r="E49" s="18">
        <v>202826.44399999999</v>
      </c>
      <c r="F49" s="18">
        <v>11298.593999999999</v>
      </c>
      <c r="G49" s="18">
        <v>3752.1309999999999</v>
      </c>
      <c r="H49" s="18">
        <v>18470.897000000001</v>
      </c>
      <c r="I49" s="18">
        <v>60846.588000000003</v>
      </c>
      <c r="J49" s="18">
        <v>46196.055999999997</v>
      </c>
      <c r="K49" s="18">
        <v>1261996.017</v>
      </c>
      <c r="L49" s="18">
        <v>22584.772000000001</v>
      </c>
      <c r="M49" s="18">
        <v>131057.432</v>
      </c>
      <c r="N49" s="18">
        <v>120160.571</v>
      </c>
      <c r="O49" s="18">
        <v>861.87</v>
      </c>
      <c r="P49" s="18">
        <v>73030.879000000001</v>
      </c>
      <c r="Q49" s="18">
        <v>551.71299999999997</v>
      </c>
      <c r="R49" s="18">
        <v>311.96199999999999</v>
      </c>
      <c r="S49" s="18">
        <v>77133.212</v>
      </c>
      <c r="T49" s="18">
        <v>21562.79</v>
      </c>
      <c r="U49" s="18">
        <v>45027.222999999998</v>
      </c>
      <c r="V49" s="18">
        <v>263.83600000000001</v>
      </c>
      <c r="W49" s="18">
        <v>2335.7440000000001</v>
      </c>
      <c r="X49" s="18">
        <v>5050.308</v>
      </c>
      <c r="Y49" s="18">
        <v>22335.262999999999</v>
      </c>
      <c r="Z49" s="18">
        <v>21608.309000000001</v>
      </c>
      <c r="AA49" s="18">
        <v>6299.9120000000003</v>
      </c>
      <c r="AB49" s="18">
        <v>401.35300000000001</v>
      </c>
      <c r="AC49" s="18">
        <v>18387.205000000002</v>
      </c>
      <c r="AD49" s="18">
        <v>3752.355</v>
      </c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</row>
    <row r="50" spans="1:48">
      <c r="A50" t="s">
        <v>104</v>
      </c>
      <c r="B50" s="18">
        <v>5984794.0750000002</v>
      </c>
      <c r="C50" s="18">
        <v>127117.436</v>
      </c>
      <c r="D50" s="18">
        <v>1019483.586</v>
      </c>
      <c r="E50" s="18">
        <v>205724.59700000001</v>
      </c>
      <c r="F50" s="18">
        <v>11600.51</v>
      </c>
      <c r="G50" s="18">
        <v>3860.721</v>
      </c>
      <c r="H50" s="18">
        <v>18564.595000000001</v>
      </c>
      <c r="I50" s="18">
        <v>61585.103000000003</v>
      </c>
      <c r="J50" s="18">
        <v>46620.697999999997</v>
      </c>
      <c r="K50" s="18">
        <v>1271982.3489999999</v>
      </c>
      <c r="L50" s="18">
        <v>23057.875</v>
      </c>
      <c r="M50" s="18">
        <v>134843.23300000001</v>
      </c>
      <c r="N50" s="18">
        <v>122682.818</v>
      </c>
      <c r="O50" s="18">
        <v>866.52300000000002</v>
      </c>
      <c r="P50" s="18">
        <v>74672.009000000005</v>
      </c>
      <c r="Q50" s="18">
        <v>564.37800000000004</v>
      </c>
      <c r="R50" s="18">
        <v>319.13499999999999</v>
      </c>
      <c r="S50" s="18">
        <v>78115.712</v>
      </c>
      <c r="T50" s="18">
        <v>22114.647000000001</v>
      </c>
      <c r="U50" s="18">
        <v>45611.22</v>
      </c>
      <c r="V50" s="18">
        <v>268.44499999999999</v>
      </c>
      <c r="W50" s="18">
        <v>2355.6669999999999</v>
      </c>
      <c r="X50" s="18">
        <v>5144.6009999999997</v>
      </c>
      <c r="Y50" s="18">
        <v>22536.754000000001</v>
      </c>
      <c r="Z50" s="18">
        <v>21721.512999999999</v>
      </c>
      <c r="AA50" s="18">
        <v>6416.9960000000001</v>
      </c>
      <c r="AB50" s="18">
        <v>409.62</v>
      </c>
      <c r="AC50" s="18">
        <v>18587.026999999998</v>
      </c>
      <c r="AD50" s="18">
        <v>3783.9760000000001</v>
      </c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</row>
    <row r="51" spans="1:48">
      <c r="A51" t="s">
        <v>105</v>
      </c>
      <c r="B51" s="18">
        <v>6064239.0330000101</v>
      </c>
      <c r="C51" s="18">
        <v>127326.06299999999</v>
      </c>
      <c r="D51" s="18">
        <v>1038058.154</v>
      </c>
      <c r="E51" s="18">
        <v>208615.171</v>
      </c>
      <c r="F51" s="18">
        <v>11886.464</v>
      </c>
      <c r="G51" s="18">
        <v>3954.741</v>
      </c>
      <c r="H51" s="18">
        <v>18663.293000000001</v>
      </c>
      <c r="I51" s="18">
        <v>62298.569000000003</v>
      </c>
      <c r="J51" s="18">
        <v>47016.951999999997</v>
      </c>
      <c r="K51" s="18">
        <v>1281514.8330000001</v>
      </c>
      <c r="L51" s="18">
        <v>23509.971000000001</v>
      </c>
      <c r="M51" s="18">
        <v>138624.625</v>
      </c>
      <c r="N51" s="18">
        <v>125189.655</v>
      </c>
      <c r="O51" s="18">
        <v>873.13800000000003</v>
      </c>
      <c r="P51" s="18">
        <v>76325.926999999996</v>
      </c>
      <c r="Q51" s="18">
        <v>577.88599999999997</v>
      </c>
      <c r="R51" s="18">
        <v>326.214</v>
      </c>
      <c r="S51" s="18">
        <v>79035.870999999999</v>
      </c>
      <c r="T51" s="18">
        <v>22661.293000000001</v>
      </c>
      <c r="U51" s="18">
        <v>46181.074999999997</v>
      </c>
      <c r="V51" s="18">
        <v>273.52199999999999</v>
      </c>
      <c r="W51" s="18">
        <v>2376.2280000000001</v>
      </c>
      <c r="X51" s="18">
        <v>5235.3389999999999</v>
      </c>
      <c r="Y51" s="18">
        <v>22731.47</v>
      </c>
      <c r="Z51" s="18">
        <v>21838.634999999998</v>
      </c>
      <c r="AA51" s="18">
        <v>6522.4610000000002</v>
      </c>
      <c r="AB51" s="18">
        <v>418.38799999999998</v>
      </c>
      <c r="AC51" s="18">
        <v>18788.187000000002</v>
      </c>
      <c r="AD51" s="18">
        <v>3818.1280000000002</v>
      </c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</row>
    <row r="52" spans="1:48">
      <c r="A52" t="s">
        <v>106</v>
      </c>
      <c r="B52" s="18">
        <v>6143493.8059999999</v>
      </c>
      <c r="C52" s="18">
        <v>127524.16800000001</v>
      </c>
      <c r="D52" s="18">
        <v>1056575.548</v>
      </c>
      <c r="E52" s="18">
        <v>211513.82199999999</v>
      </c>
      <c r="F52" s="18">
        <v>12155.241</v>
      </c>
      <c r="G52" s="18">
        <v>4028.8719999999998</v>
      </c>
      <c r="H52" s="18">
        <v>18777.606</v>
      </c>
      <c r="I52" s="18">
        <v>62952.639000000003</v>
      </c>
      <c r="J52" s="18">
        <v>47379.237000000001</v>
      </c>
      <c r="K52" s="18">
        <v>1290550.767</v>
      </c>
      <c r="L52" s="18">
        <v>23941.098999999998</v>
      </c>
      <c r="M52" s="18">
        <v>142343.58300000001</v>
      </c>
      <c r="N52" s="18">
        <v>127657.86199999999</v>
      </c>
      <c r="O52" s="18">
        <v>884.36599999999999</v>
      </c>
      <c r="P52" s="18">
        <v>77991.756999999998</v>
      </c>
      <c r="Q52" s="18">
        <v>591.01400000000001</v>
      </c>
      <c r="R52" s="18">
        <v>333.166</v>
      </c>
      <c r="S52" s="18">
        <v>79910.410999999993</v>
      </c>
      <c r="T52" s="18">
        <v>23194.252</v>
      </c>
      <c r="U52" s="18">
        <v>46719.697999999997</v>
      </c>
      <c r="V52" s="18">
        <v>279.39600000000002</v>
      </c>
      <c r="W52" s="18">
        <v>2397.4169999999999</v>
      </c>
      <c r="X52" s="18">
        <v>5323.701</v>
      </c>
      <c r="Y52" s="18">
        <v>22929.078000000001</v>
      </c>
      <c r="Z52" s="18">
        <v>21966.527999999998</v>
      </c>
      <c r="AA52" s="18">
        <v>6606.3280000000004</v>
      </c>
      <c r="AB52" s="18">
        <v>427.77199999999999</v>
      </c>
      <c r="AC52" s="18">
        <v>18991.434000000001</v>
      </c>
      <c r="AD52" s="18">
        <v>3858.9920000000002</v>
      </c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spans="1:48">
      <c r="A53" t="s">
        <v>107</v>
      </c>
      <c r="B53" s="18">
        <v>6222626.5310000004</v>
      </c>
      <c r="C53" s="18">
        <v>127713.82399999999</v>
      </c>
      <c r="D53" s="18">
        <v>1075000.094</v>
      </c>
      <c r="E53" s="18">
        <v>214427.41899999999</v>
      </c>
      <c r="F53" s="18">
        <v>12405.411</v>
      </c>
      <c r="G53" s="18">
        <v>4077.15</v>
      </c>
      <c r="H53" s="18">
        <v>18911.726999999999</v>
      </c>
      <c r="I53" s="18">
        <v>63539.19</v>
      </c>
      <c r="J53" s="18">
        <v>47706.226000000002</v>
      </c>
      <c r="K53" s="18">
        <v>1299129.747</v>
      </c>
      <c r="L53" s="18">
        <v>24347.113000000001</v>
      </c>
      <c r="M53" s="18">
        <v>145978.408</v>
      </c>
      <c r="N53" s="18">
        <v>130088.709</v>
      </c>
      <c r="O53" s="18">
        <v>901.21400000000006</v>
      </c>
      <c r="P53" s="18">
        <v>79672.869000000006</v>
      </c>
      <c r="Q53" s="18">
        <v>603.64300000000003</v>
      </c>
      <c r="R53" s="18">
        <v>340.03699999999998</v>
      </c>
      <c r="S53" s="18">
        <v>80742.5</v>
      </c>
      <c r="T53" s="18">
        <v>23709.115000000002</v>
      </c>
      <c r="U53" s="18">
        <v>47225.118999999999</v>
      </c>
      <c r="V53" s="18">
        <v>286.30900000000003</v>
      </c>
      <c r="W53" s="18">
        <v>2419.5940000000001</v>
      </c>
      <c r="X53" s="18">
        <v>5409.5839999999998</v>
      </c>
      <c r="Y53" s="18">
        <v>23132.982</v>
      </c>
      <c r="Z53" s="18">
        <v>22108.715</v>
      </c>
      <c r="AA53" s="18">
        <v>6664.7749999999996</v>
      </c>
      <c r="AB53" s="18">
        <v>437.928</v>
      </c>
      <c r="AC53" s="18">
        <v>19194.675999999999</v>
      </c>
      <c r="AD53" s="18">
        <v>3907.9409999999998</v>
      </c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</row>
    <row r="54" spans="1:48">
      <c r="A54" t="s">
        <v>108</v>
      </c>
      <c r="B54" s="18">
        <v>6301773.17199999</v>
      </c>
      <c r="C54" s="18">
        <v>127893.075</v>
      </c>
      <c r="D54" s="18">
        <v>1093317.1869999999</v>
      </c>
      <c r="E54" s="18">
        <v>217357.79</v>
      </c>
      <c r="F54" s="18">
        <v>12637.718999999999</v>
      </c>
      <c r="G54" s="18">
        <v>4104.4070000000002</v>
      </c>
      <c r="H54" s="18">
        <v>19062.475999999999</v>
      </c>
      <c r="I54" s="18">
        <v>64069.093000000001</v>
      </c>
      <c r="J54" s="18">
        <v>47999.550999999999</v>
      </c>
      <c r="K54" s="18">
        <v>1307352.2560000001</v>
      </c>
      <c r="L54" s="18">
        <v>24725.625</v>
      </c>
      <c r="M54" s="18">
        <v>149549.69500000001</v>
      </c>
      <c r="N54" s="18">
        <v>132478.07699999999</v>
      </c>
      <c r="O54" s="18">
        <v>922.69899999999996</v>
      </c>
      <c r="P54" s="18">
        <v>81365.259999999995</v>
      </c>
      <c r="Q54" s="18">
        <v>616.02499999999998</v>
      </c>
      <c r="R54" s="18">
        <v>346.77699999999999</v>
      </c>
      <c r="S54" s="18">
        <v>81534.406000000003</v>
      </c>
      <c r="T54" s="18">
        <v>24208.391</v>
      </c>
      <c r="U54" s="18">
        <v>47702.163</v>
      </c>
      <c r="V54" s="18">
        <v>294.185</v>
      </c>
      <c r="W54" s="18">
        <v>2443.261</v>
      </c>
      <c r="X54" s="18">
        <v>5493.2470000000003</v>
      </c>
      <c r="Y54" s="18">
        <v>23339.453000000001</v>
      </c>
      <c r="Z54" s="18">
        <v>22262.296999999999</v>
      </c>
      <c r="AA54" s="18">
        <v>6701.7709999999997</v>
      </c>
      <c r="AB54" s="18">
        <v>448.81299999999999</v>
      </c>
      <c r="AC54" s="18">
        <v>19401.366000000002</v>
      </c>
      <c r="AD54" s="18">
        <v>3963.2020000000002</v>
      </c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</row>
    <row r="55" spans="1:48">
      <c r="A55" t="s">
        <v>109</v>
      </c>
      <c r="B55" s="18">
        <v>6381185.1409999998</v>
      </c>
      <c r="C55" s="18">
        <v>128058.368</v>
      </c>
      <c r="D55" s="18">
        <v>1111523.1459999999</v>
      </c>
      <c r="E55" s="18">
        <v>220309.473</v>
      </c>
      <c r="F55" s="18">
        <v>12856.171</v>
      </c>
      <c r="G55" s="18">
        <v>4129.2269999999999</v>
      </c>
      <c r="H55" s="18">
        <v>19224.036</v>
      </c>
      <c r="I55" s="18">
        <v>64549.866999999998</v>
      </c>
      <c r="J55" s="18">
        <v>48260.900999999998</v>
      </c>
      <c r="K55" s="18">
        <v>1315303.5220000001</v>
      </c>
      <c r="L55" s="18">
        <v>25080.880000000001</v>
      </c>
      <c r="M55" s="18">
        <v>153093.37100000001</v>
      </c>
      <c r="N55" s="18">
        <v>134791.598</v>
      </c>
      <c r="O55" s="18">
        <v>947.11</v>
      </c>
      <c r="P55" s="18">
        <v>83051.97</v>
      </c>
      <c r="Q55" s="18">
        <v>627.84</v>
      </c>
      <c r="R55" s="18">
        <v>353.29500000000002</v>
      </c>
      <c r="S55" s="18">
        <v>82301.649999999994</v>
      </c>
      <c r="T55" s="18">
        <v>24698.821</v>
      </c>
      <c r="U55" s="18">
        <v>48148.906999999999</v>
      </c>
      <c r="V55" s="18">
        <v>302.68099999999998</v>
      </c>
      <c r="W55" s="18">
        <v>2468.7649999999999</v>
      </c>
      <c r="X55" s="18">
        <v>5576.64</v>
      </c>
      <c r="Y55" s="18">
        <v>23542.434000000001</v>
      </c>
      <c r="Z55" s="18">
        <v>22419.785</v>
      </c>
      <c r="AA55" s="18">
        <v>6724.6869999999999</v>
      </c>
      <c r="AB55" s="18">
        <v>460.15699999999998</v>
      </c>
      <c r="AC55" s="18">
        <v>19624.163</v>
      </c>
      <c r="AD55" s="18">
        <v>4022.0740000000001</v>
      </c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8">
      <c r="A56" t="s">
        <v>110</v>
      </c>
      <c r="B56" s="18">
        <v>6461159.3909999998</v>
      </c>
      <c r="C56" s="18">
        <v>128204.183</v>
      </c>
      <c r="D56" s="18">
        <v>1129623.466</v>
      </c>
      <c r="E56" s="18">
        <v>223285.666</v>
      </c>
      <c r="F56" s="18">
        <v>13066.475</v>
      </c>
      <c r="G56" s="18">
        <v>4177.2020000000002</v>
      </c>
      <c r="H56" s="18">
        <v>19387.152999999998</v>
      </c>
      <c r="I56" s="18">
        <v>64995.303</v>
      </c>
      <c r="J56" s="18">
        <v>48493.434000000001</v>
      </c>
      <c r="K56" s="18">
        <v>1323084.639</v>
      </c>
      <c r="L56" s="18">
        <v>25419.337</v>
      </c>
      <c r="M56" s="18">
        <v>156664.698</v>
      </c>
      <c r="N56" s="18">
        <v>136986.429</v>
      </c>
      <c r="O56" s="18">
        <v>971.88900000000001</v>
      </c>
      <c r="P56" s="18">
        <v>84710.543999999994</v>
      </c>
      <c r="Q56" s="18">
        <v>638.80899999999997</v>
      </c>
      <c r="R56" s="18">
        <v>359.43400000000003</v>
      </c>
      <c r="S56" s="18">
        <v>83062.819000000003</v>
      </c>
      <c r="T56" s="18">
        <v>25190.647000000001</v>
      </c>
      <c r="U56" s="18">
        <v>48564.489000000001</v>
      </c>
      <c r="V56" s="18">
        <v>311.26499999999999</v>
      </c>
      <c r="W56" s="18">
        <v>2496.3939999999998</v>
      </c>
      <c r="X56" s="18">
        <v>5662.1989999999996</v>
      </c>
      <c r="Y56" s="18">
        <v>23732.74</v>
      </c>
      <c r="Z56" s="18">
        <v>22570.228999999999</v>
      </c>
      <c r="AA56" s="18">
        <v>6744.5630000000001</v>
      </c>
      <c r="AB56" s="18">
        <v>471.6</v>
      </c>
      <c r="AC56" s="18">
        <v>19879.653999999999</v>
      </c>
      <c r="AD56" s="18">
        <v>4080.4209999999998</v>
      </c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</row>
    <row r="57" spans="1:48">
      <c r="A57" t="s">
        <v>111</v>
      </c>
      <c r="B57" s="18">
        <v>6541906.9560000002</v>
      </c>
      <c r="C57" s="18">
        <v>128326.11500000001</v>
      </c>
      <c r="D57" s="18">
        <v>1147609.9240000001</v>
      </c>
      <c r="E57" s="18">
        <v>226289.46799999999</v>
      </c>
      <c r="F57" s="18">
        <v>13273.355</v>
      </c>
      <c r="G57" s="18">
        <v>4265.6930000000002</v>
      </c>
      <c r="H57" s="18">
        <v>19544.988000000001</v>
      </c>
      <c r="I57" s="18">
        <v>65416.188999999998</v>
      </c>
      <c r="J57" s="18">
        <v>48701.069000000003</v>
      </c>
      <c r="K57" s="18">
        <v>1330776.3799999999</v>
      </c>
      <c r="L57" s="18">
        <v>25744.5</v>
      </c>
      <c r="M57" s="18">
        <v>160304.00700000001</v>
      </c>
      <c r="N57" s="18">
        <v>139035.505</v>
      </c>
      <c r="O57" s="18">
        <v>995.13</v>
      </c>
      <c r="P57" s="18">
        <v>86326.251000000004</v>
      </c>
      <c r="Q57" s="18">
        <v>648.74400000000003</v>
      </c>
      <c r="R57" s="18">
        <v>365.11200000000002</v>
      </c>
      <c r="S57" s="18">
        <v>83832.661999999997</v>
      </c>
      <c r="T57" s="18">
        <v>25690.615000000002</v>
      </c>
      <c r="U57" s="18">
        <v>48949.930999999997</v>
      </c>
      <c r="V57" s="18">
        <v>319.60399999999998</v>
      </c>
      <c r="W57" s="18">
        <v>2526.4290000000001</v>
      </c>
      <c r="X57" s="18">
        <v>5751.6750000000002</v>
      </c>
      <c r="Y57" s="18">
        <v>23904.167000000001</v>
      </c>
      <c r="Z57" s="18">
        <v>22705.719000000001</v>
      </c>
      <c r="AA57" s="18">
        <v>6769.5789999999997</v>
      </c>
      <c r="AB57" s="18">
        <v>482.863</v>
      </c>
      <c r="AC57" s="18">
        <v>20178.543000000001</v>
      </c>
      <c r="AD57" s="18">
        <v>4135.3530000000001</v>
      </c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</row>
    <row r="58" spans="1:48">
      <c r="A58" t="s">
        <v>112</v>
      </c>
      <c r="B58" s="18">
        <v>6623517.9170000004</v>
      </c>
      <c r="C58" s="18">
        <v>128422.74</v>
      </c>
      <c r="D58" s="18">
        <v>1165486.291</v>
      </c>
      <c r="E58" s="18">
        <v>229318.26199999999</v>
      </c>
      <c r="F58" s="18">
        <v>13477.705</v>
      </c>
      <c r="G58" s="18">
        <v>4402.3239999999996</v>
      </c>
      <c r="H58" s="18">
        <v>19695.976999999999</v>
      </c>
      <c r="I58" s="18">
        <v>65812.539999999994</v>
      </c>
      <c r="J58" s="18">
        <v>48880.449000000001</v>
      </c>
      <c r="K58" s="18">
        <v>1338408.6440000001</v>
      </c>
      <c r="L58" s="18">
        <v>26066.687000000002</v>
      </c>
      <c r="M58" s="18">
        <v>164022.62599999999</v>
      </c>
      <c r="N58" s="18">
        <v>140921.15400000001</v>
      </c>
      <c r="O58" s="18">
        <v>1016.437</v>
      </c>
      <c r="P58" s="18">
        <v>87888.675000000003</v>
      </c>
      <c r="Q58" s="18">
        <v>657.404</v>
      </c>
      <c r="R58" s="18">
        <v>370.262</v>
      </c>
      <c r="S58" s="18">
        <v>84617.544999999998</v>
      </c>
      <c r="T58" s="18">
        <v>26201.954000000002</v>
      </c>
      <c r="U58" s="18">
        <v>49301.048999999999</v>
      </c>
      <c r="V58" s="18">
        <v>327.48899999999998</v>
      </c>
      <c r="W58" s="18">
        <v>2558.8539999999998</v>
      </c>
      <c r="X58" s="18">
        <v>5846.0749999999998</v>
      </c>
      <c r="Y58" s="18">
        <v>24054.866000000002</v>
      </c>
      <c r="Z58" s="18">
        <v>22823.846000000001</v>
      </c>
      <c r="AA58" s="18">
        <v>6802.0829999999996</v>
      </c>
      <c r="AB58" s="18">
        <v>493.80399999999997</v>
      </c>
      <c r="AC58" s="18">
        <v>20526.3</v>
      </c>
      <c r="AD58" s="18">
        <v>4185.8819999999996</v>
      </c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</row>
    <row r="59" spans="1:48">
      <c r="A59" t="s">
        <v>113</v>
      </c>
      <c r="B59" s="18">
        <v>6705946.6430000002</v>
      </c>
      <c r="C59" s="18">
        <v>128494.05</v>
      </c>
      <c r="D59" s="18">
        <v>1183209.4709999999</v>
      </c>
      <c r="E59" s="18">
        <v>232374.239</v>
      </c>
      <c r="F59" s="18">
        <v>13679.953</v>
      </c>
      <c r="G59" s="18">
        <v>4578.6289999999999</v>
      </c>
      <c r="H59" s="18">
        <v>19842.044000000002</v>
      </c>
      <c r="I59" s="18">
        <v>66182.063999999998</v>
      </c>
      <c r="J59" s="18">
        <v>49034.813000000002</v>
      </c>
      <c r="K59" s="18">
        <v>1345993.8910000001</v>
      </c>
      <c r="L59" s="18">
        <v>26382.585999999999</v>
      </c>
      <c r="M59" s="18">
        <v>167808.106</v>
      </c>
      <c r="N59" s="18">
        <v>142660.38099999999</v>
      </c>
      <c r="O59" s="18">
        <v>1036.3879999999999</v>
      </c>
      <c r="P59" s="18">
        <v>89405.482000000004</v>
      </c>
      <c r="Q59" s="18">
        <v>664.87300000000005</v>
      </c>
      <c r="R59" s="18">
        <v>374.96699999999998</v>
      </c>
      <c r="S59" s="18">
        <v>85419.588000000003</v>
      </c>
      <c r="T59" s="18">
        <v>26720.366999999998</v>
      </c>
      <c r="U59" s="18">
        <v>49621.478999999999</v>
      </c>
      <c r="V59" s="18">
        <v>335.17200000000003</v>
      </c>
      <c r="W59" s="18">
        <v>2593.819</v>
      </c>
      <c r="X59" s="18">
        <v>5944.95</v>
      </c>
      <c r="Y59" s="18">
        <v>24188.33</v>
      </c>
      <c r="Z59" s="18">
        <v>22927.222000000002</v>
      </c>
      <c r="AA59" s="18">
        <v>6840.0169999999998</v>
      </c>
      <c r="AB59" s="18">
        <v>504.50400000000002</v>
      </c>
      <c r="AC59" s="18">
        <v>20916.339</v>
      </c>
      <c r="AD59" s="18">
        <v>4233.0460000000003</v>
      </c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</row>
    <row r="60" spans="1:48">
      <c r="A60" t="s">
        <v>114</v>
      </c>
      <c r="B60" s="18">
        <v>6789088.6720000003</v>
      </c>
      <c r="C60" s="18">
        <v>128538.644</v>
      </c>
      <c r="D60" s="18">
        <v>1200669.7620000001</v>
      </c>
      <c r="E60" s="18">
        <v>235469.755</v>
      </c>
      <c r="F60" s="18">
        <v>13883.834999999999</v>
      </c>
      <c r="G60" s="18">
        <v>4775.8100000000004</v>
      </c>
      <c r="H60" s="18">
        <v>19983.984</v>
      </c>
      <c r="I60" s="18">
        <v>66530.98</v>
      </c>
      <c r="J60" s="18">
        <v>49182.457999999999</v>
      </c>
      <c r="K60" s="18">
        <v>1353569.48</v>
      </c>
      <c r="L60" s="18">
        <v>26666.580999999998</v>
      </c>
      <c r="M60" s="18">
        <v>171648.984</v>
      </c>
      <c r="N60" s="18">
        <v>144304.16399999999</v>
      </c>
      <c r="O60" s="18">
        <v>1055.4280000000001</v>
      </c>
      <c r="P60" s="18">
        <v>90901.967000000004</v>
      </c>
      <c r="Q60" s="18">
        <v>671.61099999999999</v>
      </c>
      <c r="R60" s="18">
        <v>379.41800000000001</v>
      </c>
      <c r="S60" s="18">
        <v>86243.423999999999</v>
      </c>
      <c r="T60" s="18">
        <v>27236.003000000001</v>
      </c>
      <c r="U60" s="18">
        <v>49929.642</v>
      </c>
      <c r="V60" s="18">
        <v>343.44799999999998</v>
      </c>
      <c r="W60" s="18">
        <v>2631.8989999999999</v>
      </c>
      <c r="X60" s="18">
        <v>6046.63</v>
      </c>
      <c r="Y60" s="18">
        <v>24310.143</v>
      </c>
      <c r="Z60" s="18">
        <v>23019.042000000001</v>
      </c>
      <c r="AA60" s="18">
        <v>6881.8609999999999</v>
      </c>
      <c r="AB60" s="18">
        <v>515.23199999999997</v>
      </c>
      <c r="AC60" s="18">
        <v>21332.293000000001</v>
      </c>
      <c r="AD60" s="18">
        <v>4278.1559999999999</v>
      </c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</row>
    <row r="61" spans="1:48">
      <c r="A61" t="s">
        <v>115</v>
      </c>
      <c r="B61" s="18">
        <v>6872766.9879999999</v>
      </c>
      <c r="C61" s="18">
        <v>128555.196</v>
      </c>
      <c r="D61" s="18">
        <v>1217726.2169999999</v>
      </c>
      <c r="E61" s="18">
        <v>238620.554</v>
      </c>
      <c r="F61" s="18">
        <v>14093.605</v>
      </c>
      <c r="G61" s="18">
        <v>4966.6139999999996</v>
      </c>
      <c r="H61" s="18">
        <v>20123.508000000002</v>
      </c>
      <c r="I61" s="18">
        <v>66866.834000000003</v>
      </c>
      <c r="J61" s="18">
        <v>49347.45</v>
      </c>
      <c r="K61" s="18">
        <v>1361169.41</v>
      </c>
      <c r="L61" s="18">
        <v>26883.530999999999</v>
      </c>
      <c r="M61" s="18">
        <v>175525.61</v>
      </c>
      <c r="N61" s="18">
        <v>145924.79500000001</v>
      </c>
      <c r="O61" s="18">
        <v>1074.2860000000001</v>
      </c>
      <c r="P61" s="18">
        <v>92414.160999999993</v>
      </c>
      <c r="Q61" s="18">
        <v>678.32899999999995</v>
      </c>
      <c r="R61" s="18">
        <v>383.90199999999999</v>
      </c>
      <c r="S61" s="18">
        <v>87092.25</v>
      </c>
      <c r="T61" s="18">
        <v>27735.038</v>
      </c>
      <c r="U61" s="18">
        <v>50250.366000000002</v>
      </c>
      <c r="V61" s="18">
        <v>353.39100000000002</v>
      </c>
      <c r="W61" s="18">
        <v>2673.7939999999999</v>
      </c>
      <c r="X61" s="18">
        <v>6148.6210000000001</v>
      </c>
      <c r="Y61" s="18">
        <v>24428.34</v>
      </c>
      <c r="Z61" s="18">
        <v>23104.542000000001</v>
      </c>
      <c r="AA61" s="18">
        <v>6924.6419999999998</v>
      </c>
      <c r="AB61" s="18">
        <v>526.40099999999995</v>
      </c>
      <c r="AC61" s="18">
        <v>21750.851999999999</v>
      </c>
      <c r="AD61" s="18">
        <v>4323.3379999999997</v>
      </c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</row>
    <row r="62" spans="1:48">
      <c r="A62" t="s">
        <v>116</v>
      </c>
      <c r="B62" s="18">
        <v>6956823.5880000005</v>
      </c>
      <c r="C62" s="18">
        <v>128542.349</v>
      </c>
      <c r="D62" s="18">
        <v>1234281.1629999999</v>
      </c>
      <c r="E62" s="18">
        <v>241834.226</v>
      </c>
      <c r="F62" s="18">
        <v>14312.205</v>
      </c>
      <c r="G62" s="18">
        <v>5131.17</v>
      </c>
      <c r="H62" s="18">
        <v>20261.738000000001</v>
      </c>
      <c r="I62" s="18">
        <v>67195.032000000007</v>
      </c>
      <c r="J62" s="18">
        <v>49545.637999999999</v>
      </c>
      <c r="K62" s="18">
        <v>1368810.6040000001</v>
      </c>
      <c r="L62" s="18">
        <v>27013.206999999999</v>
      </c>
      <c r="M62" s="18">
        <v>179424.64300000001</v>
      </c>
      <c r="N62" s="18">
        <v>147575.43299999999</v>
      </c>
      <c r="O62" s="18">
        <v>1093.5170000000001</v>
      </c>
      <c r="P62" s="18">
        <v>93966.784</v>
      </c>
      <c r="Q62" s="18">
        <v>685.50199999999995</v>
      </c>
      <c r="R62" s="18">
        <v>388.63400000000001</v>
      </c>
      <c r="S62" s="18">
        <v>87967.654999999999</v>
      </c>
      <c r="T62" s="18">
        <v>28208.027999999998</v>
      </c>
      <c r="U62" s="18">
        <v>50600.826999999997</v>
      </c>
      <c r="V62" s="18">
        <v>365.73</v>
      </c>
      <c r="W62" s="18">
        <v>2719.902</v>
      </c>
      <c r="X62" s="18">
        <v>6249.1679999999997</v>
      </c>
      <c r="Y62" s="18">
        <v>24548.84</v>
      </c>
      <c r="Z62" s="18">
        <v>23187.556</v>
      </c>
      <c r="AA62" s="18">
        <v>6966.3239999999996</v>
      </c>
      <c r="AB62" s="18">
        <v>538.21500000000003</v>
      </c>
      <c r="AC62" s="18">
        <v>22154.687000000002</v>
      </c>
      <c r="AD62" s="18">
        <v>4370.0600000000004</v>
      </c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</row>
    <row r="63" spans="1:48">
      <c r="A63" t="s">
        <v>117</v>
      </c>
      <c r="B63" s="18">
        <v>7041194.1679999903</v>
      </c>
      <c r="C63" s="18">
        <v>128498.966</v>
      </c>
      <c r="D63" s="18">
        <v>1250287.939</v>
      </c>
      <c r="E63" s="18">
        <v>245115.98800000001</v>
      </c>
      <c r="F63" s="18">
        <v>14541.421</v>
      </c>
      <c r="G63" s="18">
        <v>5263.64</v>
      </c>
      <c r="H63" s="18">
        <v>20398.495999999999</v>
      </c>
      <c r="I63" s="18">
        <v>67518.379000000001</v>
      </c>
      <c r="J63" s="18">
        <v>49786.152999999998</v>
      </c>
      <c r="K63" s="18">
        <v>1376497.6329999999</v>
      </c>
      <c r="L63" s="18">
        <v>27041.22</v>
      </c>
      <c r="M63" s="18">
        <v>183340.16800000001</v>
      </c>
      <c r="N63" s="18">
        <v>149273.13399999999</v>
      </c>
      <c r="O63" s="18">
        <v>1113.154</v>
      </c>
      <c r="P63" s="18">
        <v>95570.048999999999</v>
      </c>
      <c r="Q63" s="18">
        <v>693.29700000000003</v>
      </c>
      <c r="R63" s="18">
        <v>393.68700000000001</v>
      </c>
      <c r="S63" s="18">
        <v>88871.384000000005</v>
      </c>
      <c r="T63" s="18">
        <v>28650.962</v>
      </c>
      <c r="U63" s="18">
        <v>50990.612000000001</v>
      </c>
      <c r="V63" s="18">
        <v>380.49299999999999</v>
      </c>
      <c r="W63" s="18">
        <v>2770.357</v>
      </c>
      <c r="X63" s="18">
        <v>6347.5640000000003</v>
      </c>
      <c r="Y63" s="18">
        <v>24673.392</v>
      </c>
      <c r="Z63" s="18">
        <v>23268.76</v>
      </c>
      <c r="AA63" s="18">
        <v>7006.598</v>
      </c>
      <c r="AB63" s="18">
        <v>550.83299999999997</v>
      </c>
      <c r="AC63" s="18">
        <v>22538.002</v>
      </c>
      <c r="AD63" s="18">
        <v>4418.674</v>
      </c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</row>
    <row r="64" spans="1:48">
      <c r="A64" t="s">
        <v>118</v>
      </c>
      <c r="B64" s="18">
        <v>7125827.9570000004</v>
      </c>
      <c r="C64" s="18">
        <v>128423.571</v>
      </c>
      <c r="D64" s="18">
        <v>1265780.243</v>
      </c>
      <c r="E64" s="18">
        <v>248451.71400000001</v>
      </c>
      <c r="F64" s="18">
        <v>14780.454</v>
      </c>
      <c r="G64" s="18">
        <v>5369.4690000000001</v>
      </c>
      <c r="H64" s="18">
        <v>20532.598999999998</v>
      </c>
      <c r="I64" s="18">
        <v>67835.968999999997</v>
      </c>
      <c r="J64" s="18">
        <v>50060.639000000003</v>
      </c>
      <c r="K64" s="18">
        <v>1384206.4080000001</v>
      </c>
      <c r="L64" s="18">
        <v>26989.16</v>
      </c>
      <c r="M64" s="18">
        <v>187280.125</v>
      </c>
      <c r="N64" s="18">
        <v>151005.73300000001</v>
      </c>
      <c r="O64" s="18">
        <v>1133.002</v>
      </c>
      <c r="P64" s="18">
        <v>97212.638999999996</v>
      </c>
      <c r="Q64" s="18">
        <v>701.58199999999999</v>
      </c>
      <c r="R64" s="18">
        <v>398.99700000000001</v>
      </c>
      <c r="S64" s="18">
        <v>89801.926000000007</v>
      </c>
      <c r="T64" s="18">
        <v>29068.188999999998</v>
      </c>
      <c r="U64" s="18">
        <v>51413.703000000001</v>
      </c>
      <c r="V64" s="18">
        <v>397.23099999999999</v>
      </c>
      <c r="W64" s="18">
        <v>2824.6979999999999</v>
      </c>
      <c r="X64" s="18">
        <v>6444.527</v>
      </c>
      <c r="Y64" s="18">
        <v>24800.637999999999</v>
      </c>
      <c r="Z64" s="18">
        <v>23346.898000000001</v>
      </c>
      <c r="AA64" s="18">
        <v>7046.8469999999998</v>
      </c>
      <c r="AB64" s="18">
        <v>564.03700000000003</v>
      </c>
      <c r="AC64" s="18">
        <v>22903.951000000001</v>
      </c>
      <c r="AD64" s="18">
        <v>4468.4620000000004</v>
      </c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</row>
    <row r="65" spans="1:48">
      <c r="A65" t="s">
        <v>119</v>
      </c>
      <c r="B65" s="18">
        <v>7210582.0410000002</v>
      </c>
      <c r="C65" s="18">
        <v>128314.189</v>
      </c>
      <c r="D65" s="18">
        <v>1280842.1189999999</v>
      </c>
      <c r="E65" s="18">
        <v>251805.31400000001</v>
      </c>
      <c r="F65" s="18">
        <v>15026.33</v>
      </c>
      <c r="G65" s="18">
        <v>5453.732</v>
      </c>
      <c r="H65" s="18">
        <v>20663.053</v>
      </c>
      <c r="I65" s="18">
        <v>68144.519</v>
      </c>
      <c r="J65" s="18">
        <v>50345.72</v>
      </c>
      <c r="K65" s="18">
        <v>1391883.335</v>
      </c>
      <c r="L65" s="18">
        <v>26916.794999999998</v>
      </c>
      <c r="M65" s="18">
        <v>191260.799</v>
      </c>
      <c r="N65" s="18">
        <v>152761.413</v>
      </c>
      <c r="O65" s="18">
        <v>1153.288</v>
      </c>
      <c r="P65" s="18">
        <v>98871.558000000005</v>
      </c>
      <c r="Q65" s="18">
        <v>710.23500000000001</v>
      </c>
      <c r="R65" s="18">
        <v>404.41399999999999</v>
      </c>
      <c r="S65" s="18">
        <v>90752.592999999993</v>
      </c>
      <c r="T65" s="18">
        <v>29468.922999999999</v>
      </c>
      <c r="U65" s="18">
        <v>51852.464</v>
      </c>
      <c r="V65" s="18">
        <v>415.59199999999998</v>
      </c>
      <c r="W65" s="18">
        <v>2881.7829999999999</v>
      </c>
      <c r="X65" s="18">
        <v>6541.3019999999997</v>
      </c>
      <c r="Y65" s="18">
        <v>24929.5</v>
      </c>
      <c r="Z65" s="18">
        <v>23421.581999999999</v>
      </c>
      <c r="AA65" s="18">
        <v>7088.78</v>
      </c>
      <c r="AB65" s="18">
        <v>577.36800000000005</v>
      </c>
      <c r="AC65" s="18">
        <v>23254.912</v>
      </c>
      <c r="AD65" s="18">
        <v>4518.5190000000002</v>
      </c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</row>
    <row r="66" spans="1:48">
      <c r="A66" t="s">
        <v>120</v>
      </c>
      <c r="B66" s="18">
        <v>7295290.7589999996</v>
      </c>
      <c r="C66" s="18">
        <v>128168.63</v>
      </c>
      <c r="D66" s="18">
        <v>1295600.7679999999</v>
      </c>
      <c r="E66" s="18">
        <v>255128.076</v>
      </c>
      <c r="F66" s="18">
        <v>15274.505999999999</v>
      </c>
      <c r="G66" s="18">
        <v>5525.6279999999997</v>
      </c>
      <c r="H66" s="18">
        <v>20788.511999999999</v>
      </c>
      <c r="I66" s="18">
        <v>68438.748000000007</v>
      </c>
      <c r="J66" s="18">
        <v>50607.904000000002</v>
      </c>
      <c r="K66" s="18">
        <v>1399453.966</v>
      </c>
      <c r="L66" s="18">
        <v>26905.982</v>
      </c>
      <c r="M66" s="18">
        <v>195305.01199999999</v>
      </c>
      <c r="N66" s="18">
        <v>154517.38500000001</v>
      </c>
      <c r="O66" s="18">
        <v>1174.3330000000001</v>
      </c>
      <c r="P66" s="18">
        <v>100513.137</v>
      </c>
      <c r="Q66" s="18">
        <v>719.053</v>
      </c>
      <c r="R66" s="18">
        <v>409.77800000000002</v>
      </c>
      <c r="S66" s="18">
        <v>91713.85</v>
      </c>
      <c r="T66" s="18">
        <v>29866.606</v>
      </c>
      <c r="U66" s="18">
        <v>52280.815999999999</v>
      </c>
      <c r="V66" s="18">
        <v>435.01799999999997</v>
      </c>
      <c r="W66" s="18">
        <v>2940.1109999999999</v>
      </c>
      <c r="X66" s="18">
        <v>6639.7629999999999</v>
      </c>
      <c r="Y66" s="18">
        <v>25057.793000000001</v>
      </c>
      <c r="Z66" s="18">
        <v>23491.975999999999</v>
      </c>
      <c r="AA66" s="18">
        <v>7134.6679999999997</v>
      </c>
      <c r="AB66" s="18">
        <v>590.21</v>
      </c>
      <c r="AC66" s="18">
        <v>23596.425999999999</v>
      </c>
      <c r="AD66" s="18">
        <v>4567.5219999999999</v>
      </c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1:48">
      <c r="A67" t="s">
        <v>121</v>
      </c>
      <c r="B67" s="18">
        <v>7379796.9670000002</v>
      </c>
      <c r="C67" s="18">
        <v>127985.139</v>
      </c>
      <c r="D67" s="18">
        <v>1310152.392</v>
      </c>
      <c r="E67" s="18">
        <v>258383.25700000001</v>
      </c>
      <c r="F67" s="18">
        <v>15521.434999999999</v>
      </c>
      <c r="G67" s="18">
        <v>5592.143</v>
      </c>
      <c r="H67" s="18">
        <v>20908.024000000001</v>
      </c>
      <c r="I67" s="18">
        <v>68714.519</v>
      </c>
      <c r="J67" s="18">
        <v>50823.087</v>
      </c>
      <c r="K67" s="18">
        <v>1406847.868</v>
      </c>
      <c r="L67" s="18">
        <v>27015.032999999999</v>
      </c>
      <c r="M67" s="18">
        <v>199426.95300000001</v>
      </c>
      <c r="N67" s="18">
        <v>156256.28700000001</v>
      </c>
      <c r="O67" s="18">
        <v>1196.2940000000001</v>
      </c>
      <c r="P67" s="18">
        <v>102113.20600000001</v>
      </c>
      <c r="Q67" s="18">
        <v>727.88499999999999</v>
      </c>
      <c r="R67" s="18">
        <v>414.91399999999999</v>
      </c>
      <c r="S67" s="18">
        <v>92677.081999999995</v>
      </c>
      <c r="T67" s="18">
        <v>30270.965</v>
      </c>
      <c r="U67" s="18">
        <v>52680.724000000002</v>
      </c>
      <c r="V67" s="18">
        <v>454.91399999999999</v>
      </c>
      <c r="W67" s="18">
        <v>2998.433</v>
      </c>
      <c r="X67" s="18">
        <v>6741.16</v>
      </c>
      <c r="Y67" s="18">
        <v>25183.831999999999</v>
      </c>
      <c r="Z67" s="18">
        <v>23557.473000000002</v>
      </c>
      <c r="AA67" s="18">
        <v>7185.9920000000002</v>
      </c>
      <c r="AB67" s="18">
        <v>602.09299999999996</v>
      </c>
      <c r="AC67" s="18">
        <v>23932.499</v>
      </c>
      <c r="AD67" s="18">
        <v>4614.527</v>
      </c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</row>
    <row r="68" spans="1:48">
      <c r="A68" t="s">
        <v>122</v>
      </c>
      <c r="B68" s="18">
        <v>7464021.9340000004</v>
      </c>
      <c r="C68" s="18">
        <v>127763.26700000001</v>
      </c>
      <c r="D68" s="18">
        <v>1324517.25</v>
      </c>
      <c r="E68" s="18">
        <v>261556.386</v>
      </c>
      <c r="F68" s="18">
        <v>15766.29</v>
      </c>
      <c r="G68" s="18">
        <v>5653.625</v>
      </c>
      <c r="H68" s="18">
        <v>21021.177</v>
      </c>
      <c r="I68" s="18">
        <v>68971.312999999995</v>
      </c>
      <c r="J68" s="18">
        <v>50983.446000000004</v>
      </c>
      <c r="K68" s="18">
        <v>1414049.3529999999</v>
      </c>
      <c r="L68" s="18">
        <v>27263.43</v>
      </c>
      <c r="M68" s="18">
        <v>203631.356</v>
      </c>
      <c r="N68" s="18">
        <v>157977.15100000001</v>
      </c>
      <c r="O68" s="18">
        <v>1219.289</v>
      </c>
      <c r="P68" s="18">
        <v>103663.81200000001</v>
      </c>
      <c r="Q68" s="18">
        <v>736.70600000000002</v>
      </c>
      <c r="R68" s="18">
        <v>419.791</v>
      </c>
      <c r="S68" s="18">
        <v>93640.434999999998</v>
      </c>
      <c r="T68" s="18">
        <v>30684.651999999998</v>
      </c>
      <c r="U68" s="18">
        <v>53045.199000000001</v>
      </c>
      <c r="V68" s="18">
        <v>475.505</v>
      </c>
      <c r="W68" s="18">
        <v>3056.3580000000002</v>
      </c>
      <c r="X68" s="18">
        <v>6845.848</v>
      </c>
      <c r="Y68" s="18">
        <v>25307.665000000001</v>
      </c>
      <c r="Z68" s="18">
        <v>23618.201000000001</v>
      </c>
      <c r="AA68" s="18">
        <v>7243.5410000000002</v>
      </c>
      <c r="AB68" s="18">
        <v>612.82399999999996</v>
      </c>
      <c r="AC68" s="18">
        <v>24262.71</v>
      </c>
      <c r="AD68" s="18">
        <v>4659.2650000000003</v>
      </c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</row>
    <row r="69" spans="1:48">
      <c r="A69" t="s">
        <v>123</v>
      </c>
      <c r="B69" s="18">
        <v>7547858.9000000004</v>
      </c>
      <c r="C69" s="18">
        <v>127502.728</v>
      </c>
      <c r="D69" s="18">
        <v>1338676.7790000001</v>
      </c>
      <c r="E69" s="18">
        <v>264650.96899999998</v>
      </c>
      <c r="F69" s="18">
        <v>16009.413</v>
      </c>
      <c r="G69" s="18">
        <v>5708.0420000000004</v>
      </c>
      <c r="H69" s="18">
        <v>21128.027999999998</v>
      </c>
      <c r="I69" s="18">
        <v>69209.816999999995</v>
      </c>
      <c r="J69" s="18">
        <v>51096.408000000003</v>
      </c>
      <c r="K69" s="18">
        <v>1421021.794</v>
      </c>
      <c r="L69" s="18">
        <v>27632.682000000001</v>
      </c>
      <c r="M69" s="18">
        <v>207906.21</v>
      </c>
      <c r="N69" s="18">
        <v>159685.421</v>
      </c>
      <c r="O69" s="18">
        <v>1243.26</v>
      </c>
      <c r="P69" s="18">
        <v>105172.921</v>
      </c>
      <c r="Q69" s="18">
        <v>745.56299999999999</v>
      </c>
      <c r="R69" s="18">
        <v>424.48099999999999</v>
      </c>
      <c r="S69" s="18">
        <v>94600.642999999996</v>
      </c>
      <c r="T69" s="18">
        <v>31104.654999999999</v>
      </c>
      <c r="U69" s="18">
        <v>53382.521000000001</v>
      </c>
      <c r="V69" s="18">
        <v>496.39800000000002</v>
      </c>
      <c r="W69" s="18">
        <v>3113.788</v>
      </c>
      <c r="X69" s="18">
        <v>6953.0309999999999</v>
      </c>
      <c r="Y69" s="18">
        <v>25429.815999999999</v>
      </c>
      <c r="Z69" s="18">
        <v>23674.545999999998</v>
      </c>
      <c r="AA69" s="18">
        <v>7306.3149999999996</v>
      </c>
      <c r="AB69" s="18">
        <v>622.57799999999997</v>
      </c>
      <c r="AC69" s="18">
        <v>24584.618999999999</v>
      </c>
      <c r="AD69" s="18">
        <v>4702.0290000000005</v>
      </c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</row>
    <row r="70" spans="1:48">
      <c r="A70" t="s">
        <v>124</v>
      </c>
      <c r="B70" s="18">
        <v>7631091.1129999999</v>
      </c>
      <c r="C70" s="18">
        <v>127202.19</v>
      </c>
      <c r="D70" s="18">
        <v>1352642.2830000001</v>
      </c>
      <c r="E70" s="18">
        <v>267670.549</v>
      </c>
      <c r="F70" s="18">
        <v>16249.795</v>
      </c>
      <c r="G70" s="18">
        <v>5757.5029999999997</v>
      </c>
      <c r="H70" s="18">
        <v>21228.76</v>
      </c>
      <c r="I70" s="18">
        <v>69428.453999999998</v>
      </c>
      <c r="J70" s="18">
        <v>51171.7</v>
      </c>
      <c r="K70" s="18">
        <v>1427647.7890000001</v>
      </c>
      <c r="L70" s="18">
        <v>28095.712</v>
      </c>
      <c r="M70" s="18">
        <v>212228.288</v>
      </c>
      <c r="N70" s="18">
        <v>161376.71299999999</v>
      </c>
      <c r="O70" s="18">
        <v>1267.9749999999999</v>
      </c>
      <c r="P70" s="18">
        <v>106651.394</v>
      </c>
      <c r="Q70" s="18">
        <v>754.39599999999996</v>
      </c>
      <c r="R70" s="18">
        <v>428.96</v>
      </c>
      <c r="S70" s="18">
        <v>95545.959000000003</v>
      </c>
      <c r="T70" s="18">
        <v>31528.032999999999</v>
      </c>
      <c r="U70" s="18">
        <v>53708.317999999999</v>
      </c>
      <c r="V70" s="18">
        <v>515.70399999999995</v>
      </c>
      <c r="W70" s="18">
        <v>3170.2139999999999</v>
      </c>
      <c r="X70" s="18">
        <v>7061.4979999999996</v>
      </c>
      <c r="Y70" s="18">
        <v>25549.606</v>
      </c>
      <c r="Z70" s="18">
        <v>23726.46</v>
      </c>
      <c r="AA70" s="18">
        <v>7371.7280000000001</v>
      </c>
      <c r="AB70" s="18">
        <v>631.63300000000004</v>
      </c>
      <c r="AC70" s="18">
        <v>24898.152999999998</v>
      </c>
      <c r="AD70" s="18">
        <v>4743.1310000000003</v>
      </c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1" spans="1:48">
      <c r="A71" t="s">
        <v>125</v>
      </c>
      <c r="B71" s="18">
        <v>7713468.2050000103</v>
      </c>
      <c r="C71" s="18">
        <v>126860.299</v>
      </c>
      <c r="D71" s="18">
        <v>1366417.7560000001</v>
      </c>
      <c r="E71" s="18">
        <v>270625.56699999998</v>
      </c>
      <c r="F71" s="18">
        <v>16486.542000000001</v>
      </c>
      <c r="G71" s="18">
        <v>5804.3429999999998</v>
      </c>
      <c r="H71" s="18">
        <v>21323.734</v>
      </c>
      <c r="I71" s="18">
        <v>69625.581000000006</v>
      </c>
      <c r="J71" s="18">
        <v>51225.321000000004</v>
      </c>
      <c r="K71" s="18">
        <v>1433783.692</v>
      </c>
      <c r="L71" s="18">
        <v>28608.715</v>
      </c>
      <c r="M71" s="18">
        <v>216565.31700000001</v>
      </c>
      <c r="N71" s="18">
        <v>163046.17300000001</v>
      </c>
      <c r="O71" s="18">
        <v>1293.1199999999999</v>
      </c>
      <c r="P71" s="18">
        <v>108116.622</v>
      </c>
      <c r="Q71" s="18">
        <v>763.09400000000005</v>
      </c>
      <c r="R71" s="18">
        <v>433.29599999999999</v>
      </c>
      <c r="S71" s="18">
        <v>96462.107999999993</v>
      </c>
      <c r="T71" s="18">
        <v>31949.789000000001</v>
      </c>
      <c r="U71" s="18">
        <v>54045.421999999999</v>
      </c>
      <c r="V71" s="18">
        <v>530.95699999999999</v>
      </c>
      <c r="W71" s="18">
        <v>3225.1660000000002</v>
      </c>
      <c r="X71" s="18">
        <v>7169.4560000000001</v>
      </c>
      <c r="Y71" s="18">
        <v>25666.157999999999</v>
      </c>
      <c r="Z71" s="18">
        <v>23773.881000000001</v>
      </c>
      <c r="AA71" s="18">
        <v>7436.1570000000002</v>
      </c>
      <c r="AB71" s="18">
        <v>640.44600000000003</v>
      </c>
      <c r="AC71" s="18">
        <v>25203.200000000001</v>
      </c>
      <c r="AD71" s="18">
        <v>4783.0619999999999</v>
      </c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</row>
    <row r="72" spans="1:48">
      <c r="A72" t="s">
        <v>131</v>
      </c>
      <c r="B72" s="18">
        <v>7794798.7290000003</v>
      </c>
      <c r="C72" s="18">
        <v>126476.458</v>
      </c>
      <c r="D72" s="18">
        <v>1380004.385</v>
      </c>
      <c r="E72" s="18">
        <v>273523.62099999998</v>
      </c>
      <c r="F72" s="18">
        <v>16718.971000000001</v>
      </c>
      <c r="G72" s="18">
        <v>5850.3429999999998</v>
      </c>
      <c r="H72" s="18">
        <v>21413.25</v>
      </c>
      <c r="I72" s="18">
        <v>69799.978000000003</v>
      </c>
      <c r="J72" s="18">
        <v>51269.182999999997</v>
      </c>
      <c r="K72" s="18">
        <v>1439323.774</v>
      </c>
      <c r="L72" s="18">
        <v>29136.808000000001</v>
      </c>
      <c r="M72" s="18">
        <v>220892.33100000001</v>
      </c>
      <c r="N72" s="18">
        <v>164689.383</v>
      </c>
      <c r="O72" s="18">
        <v>1318.442</v>
      </c>
      <c r="P72" s="18">
        <v>109581.08500000001</v>
      </c>
      <c r="Q72" s="18">
        <v>771.61199999999997</v>
      </c>
      <c r="R72" s="18">
        <v>437.483</v>
      </c>
      <c r="S72" s="18">
        <v>97338.582999999999</v>
      </c>
      <c r="T72" s="18">
        <v>32365.998</v>
      </c>
      <c r="U72" s="18">
        <v>54409.794000000002</v>
      </c>
      <c r="V72" s="18">
        <v>540.54200000000003</v>
      </c>
      <c r="W72" s="18">
        <v>3278.2919999999999</v>
      </c>
      <c r="X72" s="18">
        <v>7275.5559999999996</v>
      </c>
      <c r="Y72" s="18">
        <v>25778.814999999999</v>
      </c>
      <c r="Z72" s="18">
        <v>23816.775000000001</v>
      </c>
      <c r="AA72" s="18">
        <v>7496.9880000000003</v>
      </c>
      <c r="AB72" s="18">
        <v>649.34199999999998</v>
      </c>
      <c r="AC72" s="18">
        <v>25499.881000000001</v>
      </c>
      <c r="AD72" s="18">
        <v>4822.2330000000002</v>
      </c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</row>
  </sheetData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E4" sqref="E4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Contents!C22</f>
        <v>ベトナム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48" t="s">
        <v>56</v>
      </c>
      <c r="B5" s="36">
        <v>24809.909</v>
      </c>
      <c r="D5" s="6" t="s">
        <v>55</v>
      </c>
      <c r="E5" s="7" t="s">
        <v>1</v>
      </c>
    </row>
    <row r="6" spans="1:7">
      <c r="A6" s="48" t="s">
        <v>57</v>
      </c>
      <c r="B6" s="36">
        <v>25364.522000000001</v>
      </c>
      <c r="D6" s="50" t="str">
        <f>INDEX(A5:A1000,COUNTA(A5:A1000)-9)</f>
        <v>2011</v>
      </c>
      <c r="E6" s="14">
        <f t="shared" ref="E6:E15" si="0">VLOOKUP(D6,$A$4:$B$65533,2,FALSE)</f>
        <v>88871.384000000005</v>
      </c>
    </row>
    <row r="7" spans="1:7">
      <c r="A7" s="48" t="s">
        <v>58</v>
      </c>
      <c r="B7" s="36">
        <v>25976.850999999999</v>
      </c>
      <c r="D7" s="50" t="str">
        <f>INDEX(A5:A1000,COUNTA(A5:A1000)-8)</f>
        <v>2012</v>
      </c>
      <c r="E7" s="14">
        <f t="shared" si="0"/>
        <v>89801.926000000007</v>
      </c>
    </row>
    <row r="8" spans="1:7">
      <c r="A8" s="48" t="s">
        <v>59</v>
      </c>
      <c r="B8" s="36">
        <v>26646.077000000001</v>
      </c>
      <c r="D8" s="50" t="str">
        <f>INDEX(A5:A1000,COUNTA(A5:A1000)-7)</f>
        <v>2013</v>
      </c>
      <c r="E8" s="14">
        <f t="shared" si="0"/>
        <v>90752.592999999993</v>
      </c>
    </row>
    <row r="9" spans="1:7">
      <c r="A9" s="48" t="s">
        <v>60</v>
      </c>
      <c r="B9" s="36">
        <v>27370.469000000001</v>
      </c>
      <c r="D9" s="50" t="str">
        <f>INDEX(A5:A1000,COUNTA(A5:A1000)-6)</f>
        <v>2014</v>
      </c>
      <c r="E9" s="14">
        <f t="shared" si="0"/>
        <v>91713.85</v>
      </c>
    </row>
    <row r="10" spans="1:7">
      <c r="A10" s="48" t="s">
        <v>61</v>
      </c>
      <c r="B10" s="36">
        <v>28147.441999999999</v>
      </c>
      <c r="D10" s="50" t="str">
        <f>INDEX(A5:A1000,COUNTA(A5:A1000)-5)</f>
        <v>2015</v>
      </c>
      <c r="E10" s="14">
        <f t="shared" si="0"/>
        <v>92677.081999999995</v>
      </c>
    </row>
    <row r="11" spans="1:7">
      <c r="A11" s="48" t="s">
        <v>62</v>
      </c>
      <c r="B11" s="36">
        <v>28973.438999999998</v>
      </c>
      <c r="D11" s="50" t="str">
        <f>INDEX(A5:A1000,COUNTA(A5:A1000)-4)</f>
        <v>2016</v>
      </c>
      <c r="E11" s="14">
        <f t="shared" si="0"/>
        <v>93640.434999999998</v>
      </c>
    </row>
    <row r="12" spans="1:7">
      <c r="A12" s="48" t="s">
        <v>63</v>
      </c>
      <c r="B12" s="36">
        <v>29844.053</v>
      </c>
      <c r="D12" s="50" t="str">
        <f>INDEX(A5:A1000,COUNTA(A5:A1000)-3)</f>
        <v>2017</v>
      </c>
      <c r="E12" s="14">
        <f t="shared" si="0"/>
        <v>94600.642999999996</v>
      </c>
    </row>
    <row r="13" spans="1:7">
      <c r="A13" s="48" t="s">
        <v>64</v>
      </c>
      <c r="B13" s="36">
        <v>30754.085999999999</v>
      </c>
      <c r="D13" s="50" t="str">
        <f>INDEX(A5:A1000,COUNTA(A5:A1000)-2)</f>
        <v>2018</v>
      </c>
      <c r="E13" s="14">
        <f>VLOOKUP(D13,$A$4:$B$65533,2,FALSE)</f>
        <v>95545.959000000003</v>
      </c>
    </row>
    <row r="14" spans="1:7">
      <c r="A14" s="48" t="s">
        <v>65</v>
      </c>
      <c r="B14" s="36">
        <v>31697.9</v>
      </c>
      <c r="D14" s="50" t="str">
        <f>INDEX(A5:A1000,COUNTA(A5:A1000)-1)</f>
        <v>2019</v>
      </c>
      <c r="E14" s="14">
        <f t="shared" si="0"/>
        <v>96462.107999999993</v>
      </c>
    </row>
    <row r="15" spans="1:7" ht="14.25" thickBot="1">
      <c r="A15" s="48" t="s">
        <v>66</v>
      </c>
      <c r="B15" s="36">
        <v>32670.047999999999</v>
      </c>
      <c r="D15" s="51" t="str">
        <f>INDEX(A5:A1000,COUNTA(A5:A1000))</f>
        <v>2020</v>
      </c>
      <c r="E15" s="15">
        <f t="shared" si="0"/>
        <v>97338.582999999999</v>
      </c>
    </row>
    <row r="16" spans="1:7">
      <c r="A16" s="48" t="s">
        <v>67</v>
      </c>
      <c r="B16" s="36">
        <v>33666.110999999997</v>
      </c>
    </row>
    <row r="17" spans="1:7">
      <c r="A17" s="48" t="s">
        <v>68</v>
      </c>
      <c r="B17" s="36">
        <v>34683.410000000003</v>
      </c>
    </row>
    <row r="18" spans="1:7">
      <c r="A18" s="48" t="s">
        <v>69</v>
      </c>
      <c r="B18" s="36">
        <v>35721.213000000003</v>
      </c>
    </row>
    <row r="19" spans="1:7">
      <c r="A19" s="48" t="s">
        <v>70</v>
      </c>
      <c r="B19" s="36">
        <v>36780.000999999997</v>
      </c>
    </row>
    <row r="20" spans="1:7">
      <c r="A20" s="48" t="s">
        <v>71</v>
      </c>
      <c r="B20" s="36">
        <v>37858.947</v>
      </c>
    </row>
    <row r="21" spans="1:7">
      <c r="A21" s="48" t="s">
        <v>72</v>
      </c>
      <c r="B21" s="36">
        <v>38958.046000000002</v>
      </c>
    </row>
    <row r="22" spans="1:7">
      <c r="A22" s="48" t="s">
        <v>73</v>
      </c>
      <c r="B22" s="36">
        <v>40072.951000000001</v>
      </c>
    </row>
    <row r="23" spans="1:7">
      <c r="A23" s="48" t="s">
        <v>74</v>
      </c>
      <c r="B23" s="36">
        <v>41193.588000000003</v>
      </c>
      <c r="G23" s="8" t="s">
        <v>50</v>
      </c>
    </row>
    <row r="24" spans="1:7">
      <c r="A24" s="48" t="s">
        <v>75</v>
      </c>
      <c r="B24" s="36">
        <v>42307.148999999998</v>
      </c>
    </row>
    <row r="25" spans="1:7">
      <c r="A25" s="48" t="s">
        <v>76</v>
      </c>
      <c r="B25" s="36">
        <v>43404.802000000003</v>
      </c>
    </row>
    <row r="26" spans="1:7">
      <c r="A26" s="48" t="s">
        <v>77</v>
      </c>
      <c r="B26" s="36">
        <v>44484.031999999999</v>
      </c>
    </row>
    <row r="27" spans="1:7">
      <c r="A27" s="48" t="s">
        <v>78</v>
      </c>
      <c r="B27" s="36">
        <v>45548.476000000002</v>
      </c>
    </row>
    <row r="28" spans="1:7">
      <c r="A28" s="48" t="s">
        <v>79</v>
      </c>
      <c r="B28" s="36">
        <v>46603.521999999997</v>
      </c>
    </row>
    <row r="29" spans="1:7">
      <c r="A29" s="48" t="s">
        <v>80</v>
      </c>
      <c r="B29" s="36">
        <v>47657.553999999996</v>
      </c>
    </row>
    <row r="30" spans="1:7">
      <c r="A30" s="48" t="s">
        <v>81</v>
      </c>
      <c r="B30" s="36">
        <v>48718.19</v>
      </c>
    </row>
    <row r="31" spans="1:7">
      <c r="A31" s="48" t="s">
        <v>82</v>
      </c>
      <c r="B31" s="36">
        <v>49785.277999999998</v>
      </c>
    </row>
    <row r="32" spans="1:7">
      <c r="A32" s="48" t="s">
        <v>83</v>
      </c>
      <c r="B32" s="36">
        <v>50861.165999999997</v>
      </c>
    </row>
    <row r="33" spans="1:2">
      <c r="A33" s="48" t="s">
        <v>84</v>
      </c>
      <c r="B33" s="36">
        <v>51959.021000000001</v>
      </c>
    </row>
    <row r="34" spans="1:2">
      <c r="A34" s="48" t="s">
        <v>85</v>
      </c>
      <c r="B34" s="36">
        <v>53095.406000000003</v>
      </c>
    </row>
    <row r="35" spans="1:2">
      <c r="A35" s="48" t="s">
        <v>86</v>
      </c>
      <c r="B35" s="36">
        <v>54281.841</v>
      </c>
    </row>
    <row r="36" spans="1:2">
      <c r="A36" s="48" t="s">
        <v>87</v>
      </c>
      <c r="B36" s="36">
        <v>55522.803999999996</v>
      </c>
    </row>
    <row r="37" spans="1:2">
      <c r="A37" s="48" t="s">
        <v>88</v>
      </c>
      <c r="B37" s="36">
        <v>56814.309000000001</v>
      </c>
    </row>
    <row r="38" spans="1:2">
      <c r="A38" s="48" t="s">
        <v>89</v>
      </c>
      <c r="B38" s="36">
        <v>58148.383999999998</v>
      </c>
    </row>
    <row r="39" spans="1:2">
      <c r="A39" s="48" t="s">
        <v>90</v>
      </c>
      <c r="B39" s="36">
        <v>59512.618999999999</v>
      </c>
    </row>
    <row r="40" spans="1:2">
      <c r="A40" s="48" t="s">
        <v>91</v>
      </c>
      <c r="B40" s="36">
        <v>60896.732000000004</v>
      </c>
    </row>
    <row r="41" spans="1:2">
      <c r="A41" s="48" t="s">
        <v>92</v>
      </c>
      <c r="B41" s="36">
        <v>62293.858999999997</v>
      </c>
    </row>
    <row r="42" spans="1:2">
      <c r="A42" s="48" t="s">
        <v>93</v>
      </c>
      <c r="B42" s="36">
        <v>63701.974000000002</v>
      </c>
    </row>
    <row r="43" spans="1:2">
      <c r="A43" s="48" t="s">
        <v>94</v>
      </c>
      <c r="B43" s="36">
        <v>65120.432000000001</v>
      </c>
    </row>
    <row r="44" spans="1:2">
      <c r="A44" s="48" t="s">
        <v>95</v>
      </c>
      <c r="B44" s="36">
        <v>66550.231</v>
      </c>
    </row>
    <row r="45" spans="1:2">
      <c r="A45" s="48" t="s">
        <v>96</v>
      </c>
      <c r="B45" s="36">
        <v>67988.854999999996</v>
      </c>
    </row>
    <row r="46" spans="1:2">
      <c r="A46" s="48" t="s">
        <v>97</v>
      </c>
      <c r="B46" s="36">
        <v>69436.956000000006</v>
      </c>
    </row>
    <row r="47" spans="1:2">
      <c r="A47" s="48" t="s">
        <v>98</v>
      </c>
      <c r="B47" s="36">
        <v>70883.487999999998</v>
      </c>
    </row>
    <row r="48" spans="1:2">
      <c r="A48" s="48" t="s">
        <v>99</v>
      </c>
      <c r="B48" s="36">
        <v>72300.308000000005</v>
      </c>
    </row>
    <row r="49" spans="1:2">
      <c r="A49" s="48" t="s">
        <v>100</v>
      </c>
      <c r="B49" s="36">
        <v>73651.22</v>
      </c>
    </row>
    <row r="50" spans="1:2">
      <c r="A50" s="48" t="s">
        <v>101</v>
      </c>
      <c r="B50" s="36">
        <v>74910.462</v>
      </c>
    </row>
    <row r="51" spans="1:2">
      <c r="A51" s="48" t="s">
        <v>102</v>
      </c>
      <c r="B51" s="36">
        <v>76068.739000000001</v>
      </c>
    </row>
    <row r="52" spans="1:2">
      <c r="A52" s="48" t="s">
        <v>103</v>
      </c>
      <c r="B52" s="36">
        <v>77133.212</v>
      </c>
    </row>
    <row r="53" spans="1:2">
      <c r="A53" s="48" t="s">
        <v>104</v>
      </c>
      <c r="B53" s="36">
        <v>78115.712</v>
      </c>
    </row>
    <row r="54" spans="1:2">
      <c r="A54" s="48" t="s">
        <v>105</v>
      </c>
      <c r="B54" s="36">
        <v>79035.870999999999</v>
      </c>
    </row>
    <row r="55" spans="1:2">
      <c r="A55" s="48" t="s">
        <v>106</v>
      </c>
      <c r="B55" s="36">
        <v>79910.410999999993</v>
      </c>
    </row>
    <row r="56" spans="1:2">
      <c r="A56" s="48" t="s">
        <v>107</v>
      </c>
      <c r="B56" s="36">
        <v>80742.5</v>
      </c>
    </row>
    <row r="57" spans="1:2">
      <c r="A57" s="48" t="s">
        <v>108</v>
      </c>
      <c r="B57" s="36">
        <v>81534.406000000003</v>
      </c>
    </row>
    <row r="58" spans="1:2">
      <c r="A58" s="48" t="s">
        <v>109</v>
      </c>
      <c r="B58" s="36">
        <v>82301.649999999994</v>
      </c>
    </row>
    <row r="59" spans="1:2">
      <c r="A59" s="48" t="s">
        <v>110</v>
      </c>
      <c r="B59" s="36">
        <v>83062.819000000003</v>
      </c>
    </row>
    <row r="60" spans="1:2">
      <c r="A60" s="48" t="s">
        <v>111</v>
      </c>
      <c r="B60" s="36">
        <v>83832.661999999997</v>
      </c>
    </row>
    <row r="61" spans="1:2">
      <c r="A61" s="48" t="s">
        <v>112</v>
      </c>
      <c r="B61" s="36">
        <v>84617.544999999998</v>
      </c>
    </row>
    <row r="62" spans="1:2">
      <c r="A62" s="48" t="s">
        <v>113</v>
      </c>
      <c r="B62" s="36">
        <v>85419.588000000003</v>
      </c>
    </row>
    <row r="63" spans="1:2">
      <c r="A63" s="48" t="s">
        <v>114</v>
      </c>
      <c r="B63" s="36">
        <v>86243.423999999999</v>
      </c>
    </row>
    <row r="64" spans="1:2">
      <c r="A64" s="48" t="s">
        <v>115</v>
      </c>
      <c r="B64" s="36">
        <v>87092.25</v>
      </c>
    </row>
    <row r="65" spans="1:2">
      <c r="A65" s="48" t="s">
        <v>116</v>
      </c>
      <c r="B65" s="36">
        <v>87967.654999999999</v>
      </c>
    </row>
    <row r="66" spans="1:2">
      <c r="A66" s="48" t="s">
        <v>117</v>
      </c>
      <c r="B66" s="36">
        <v>88871.384000000005</v>
      </c>
    </row>
    <row r="67" spans="1:2">
      <c r="A67" s="48" t="s">
        <v>118</v>
      </c>
      <c r="B67" s="36">
        <v>89801.926000000007</v>
      </c>
    </row>
    <row r="68" spans="1:2">
      <c r="A68" s="48" t="s">
        <v>119</v>
      </c>
      <c r="B68" s="36">
        <v>90752.592999999993</v>
      </c>
    </row>
    <row r="69" spans="1:2">
      <c r="A69" s="48" t="s">
        <v>120</v>
      </c>
      <c r="B69" s="36">
        <v>91713.85</v>
      </c>
    </row>
    <row r="70" spans="1:2">
      <c r="A70" s="48" t="s">
        <v>121</v>
      </c>
      <c r="B70" s="36">
        <v>92677.081999999995</v>
      </c>
    </row>
    <row r="71" spans="1:2">
      <c r="A71" s="48" t="s">
        <v>122</v>
      </c>
      <c r="B71" s="36">
        <v>93640.434999999998</v>
      </c>
    </row>
    <row r="72" spans="1:2">
      <c r="A72" s="48" t="s">
        <v>123</v>
      </c>
      <c r="B72" s="36">
        <v>94600.642999999996</v>
      </c>
    </row>
    <row r="73" spans="1:2">
      <c r="A73" s="48" t="s">
        <v>124</v>
      </c>
      <c r="B73" s="36">
        <v>95545.959000000003</v>
      </c>
    </row>
    <row r="74" spans="1:2">
      <c r="A74" s="48" t="s">
        <v>125</v>
      </c>
      <c r="B74" s="36">
        <v>96462.107999999993</v>
      </c>
    </row>
    <row r="75" spans="1:2" ht="14.25" thickBot="1">
      <c r="A75" s="49" t="s">
        <v>131</v>
      </c>
      <c r="B75" s="37">
        <v>97338.582999999999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E4" sqref="E4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Contents!C23</f>
        <v>マレーシア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48" t="s">
        <v>56</v>
      </c>
      <c r="B5" s="36">
        <v>6109.902</v>
      </c>
      <c r="D5" s="6" t="s">
        <v>55</v>
      </c>
      <c r="E5" s="7" t="s">
        <v>1</v>
      </c>
    </row>
    <row r="6" spans="1:7">
      <c r="A6" s="48" t="s">
        <v>57</v>
      </c>
      <c r="B6" s="36">
        <v>6271.2280000000001</v>
      </c>
      <c r="D6" s="50" t="str">
        <f>INDEX(A5:A1000,COUNTA(A5:A1000)-9)</f>
        <v>2011</v>
      </c>
      <c r="E6" s="14">
        <f t="shared" ref="E6:E15" si="0">VLOOKUP(D6,$A$4:$B$65533,2,FALSE)</f>
        <v>28650.962</v>
      </c>
    </row>
    <row r="7" spans="1:7">
      <c r="A7" s="48" t="s">
        <v>58</v>
      </c>
      <c r="B7" s="36">
        <v>6449.6090000000004</v>
      </c>
      <c r="D7" s="50" t="str">
        <f>INDEX(A5:A1000,COUNTA(A5:A1000)-8)</f>
        <v>2012</v>
      </c>
      <c r="E7" s="14">
        <f t="shared" si="0"/>
        <v>29068.188999999998</v>
      </c>
    </row>
    <row r="8" spans="1:7">
      <c r="A8" s="48" t="s">
        <v>59</v>
      </c>
      <c r="B8" s="36">
        <v>6639.4179999999997</v>
      </c>
      <c r="D8" s="50" t="str">
        <f>INDEX(A5:A1000,COUNTA(A5:A1000)-7)</f>
        <v>2013</v>
      </c>
      <c r="E8" s="14">
        <f t="shared" si="0"/>
        <v>29468.922999999999</v>
      </c>
    </row>
    <row r="9" spans="1:7">
      <c r="A9" s="48" t="s">
        <v>60</v>
      </c>
      <c r="B9" s="36">
        <v>6836.6390000000001</v>
      </c>
      <c r="D9" s="50" t="str">
        <f>INDEX(A5:A1000,COUNTA(A5:A1000)-6)</f>
        <v>2014</v>
      </c>
      <c r="E9" s="14">
        <f t="shared" si="0"/>
        <v>29866.606</v>
      </c>
    </row>
    <row r="10" spans="1:7">
      <c r="A10" s="48" t="s">
        <v>61</v>
      </c>
      <c r="B10" s="36">
        <v>7038.91</v>
      </c>
      <c r="D10" s="50" t="str">
        <f>INDEX(A5:A1000,COUNTA(A5:A1000)-5)</f>
        <v>2015</v>
      </c>
      <c r="E10" s="14">
        <f t="shared" si="0"/>
        <v>30270.965</v>
      </c>
    </row>
    <row r="11" spans="1:7">
      <c r="A11" s="48" t="s">
        <v>62</v>
      </c>
      <c r="B11" s="36">
        <v>7245.68</v>
      </c>
      <c r="D11" s="50" t="str">
        <f>INDEX(A5:A1000,COUNTA(A5:A1000)-4)</f>
        <v>2016</v>
      </c>
      <c r="E11" s="14">
        <f t="shared" si="0"/>
        <v>30684.651999999998</v>
      </c>
    </row>
    <row r="12" spans="1:7">
      <c r="A12" s="48" t="s">
        <v>63</v>
      </c>
      <c r="B12" s="36">
        <v>7458.0150000000003</v>
      </c>
      <c r="D12" s="50" t="str">
        <f>INDEX(A5:A1000,COUNTA(A5:A1000)-3)</f>
        <v>2017</v>
      </c>
      <c r="E12" s="14">
        <f t="shared" si="0"/>
        <v>31104.654999999999</v>
      </c>
    </row>
    <row r="13" spans="1:7">
      <c r="A13" s="48" t="s">
        <v>64</v>
      </c>
      <c r="B13" s="36">
        <v>7678.3810000000003</v>
      </c>
      <c r="D13" s="50" t="str">
        <f>INDEX(A5:A1000,COUNTA(A5:A1000)-2)</f>
        <v>2018</v>
      </c>
      <c r="E13" s="14">
        <f>VLOOKUP(D13,$A$4:$B$65533,2,FALSE)</f>
        <v>31528.032999999999</v>
      </c>
    </row>
    <row r="14" spans="1:7">
      <c r="A14" s="48" t="s">
        <v>65</v>
      </c>
      <c r="B14" s="36">
        <v>7910.1880000000001</v>
      </c>
      <c r="D14" s="50" t="str">
        <f>INDEX(A5:A1000,COUNTA(A5:A1000)-1)</f>
        <v>2019</v>
      </c>
      <c r="E14" s="14">
        <f t="shared" si="0"/>
        <v>31949.789000000001</v>
      </c>
    </row>
    <row r="15" spans="1:7" ht="14.25" thickBot="1">
      <c r="A15" s="48" t="s">
        <v>66</v>
      </c>
      <c r="B15" s="36">
        <v>8156.3419999999996</v>
      </c>
      <c r="D15" s="51" t="str">
        <f>INDEX(A5:A1000,COUNTA(A5:A1000))</f>
        <v>2020</v>
      </c>
      <c r="E15" s="15">
        <f t="shared" si="0"/>
        <v>32365.998</v>
      </c>
    </row>
    <row r="16" spans="1:7">
      <c r="A16" s="48" t="s">
        <v>67</v>
      </c>
      <c r="B16" s="36">
        <v>8417.8209999999999</v>
      </c>
    </row>
    <row r="17" spans="1:7">
      <c r="A17" s="48" t="s">
        <v>68</v>
      </c>
      <c r="B17" s="36">
        <v>8692.3369999999995</v>
      </c>
    </row>
    <row r="18" spans="1:7">
      <c r="A18" s="48" t="s">
        <v>69</v>
      </c>
      <c r="B18" s="36">
        <v>8973.7909999999993</v>
      </c>
    </row>
    <row r="19" spans="1:7">
      <c r="A19" s="48" t="s">
        <v>70</v>
      </c>
      <c r="B19" s="36">
        <v>9253.8269999999993</v>
      </c>
    </row>
    <row r="20" spans="1:7">
      <c r="A20" s="48" t="s">
        <v>71</v>
      </c>
      <c r="B20" s="36">
        <v>9526.5580000000009</v>
      </c>
    </row>
    <row r="21" spans="1:7">
      <c r="A21" s="48" t="s">
        <v>72</v>
      </c>
      <c r="B21" s="36">
        <v>9790.0830000000005</v>
      </c>
    </row>
    <row r="22" spans="1:7">
      <c r="A22" s="48" t="s">
        <v>73</v>
      </c>
      <c r="B22" s="36">
        <v>10046.321</v>
      </c>
    </row>
    <row r="23" spans="1:7">
      <c r="A23" s="48" t="s">
        <v>74</v>
      </c>
      <c r="B23" s="36">
        <v>10297.983</v>
      </c>
      <c r="G23" s="8" t="s">
        <v>50</v>
      </c>
    </row>
    <row r="24" spans="1:7">
      <c r="A24" s="48" t="s">
        <v>75</v>
      </c>
      <c r="B24" s="36">
        <v>10549.395</v>
      </c>
    </row>
    <row r="25" spans="1:7">
      <c r="A25" s="48" t="s">
        <v>76</v>
      </c>
      <c r="B25" s="36">
        <v>10804.130999999999</v>
      </c>
    </row>
    <row r="26" spans="1:7">
      <c r="A26" s="48" t="s">
        <v>77</v>
      </c>
      <c r="B26" s="36">
        <v>11062.433999999999</v>
      </c>
    </row>
    <row r="27" spans="1:7">
      <c r="A27" s="48" t="s">
        <v>78</v>
      </c>
      <c r="B27" s="36">
        <v>11324.277</v>
      </c>
    </row>
    <row r="28" spans="1:7">
      <c r="A28" s="48" t="s">
        <v>79</v>
      </c>
      <c r="B28" s="36">
        <v>11592.638000000001</v>
      </c>
    </row>
    <row r="29" spans="1:7">
      <c r="A29" s="48" t="s">
        <v>80</v>
      </c>
      <c r="B29" s="36">
        <v>11871.102000000001</v>
      </c>
    </row>
    <row r="30" spans="1:7">
      <c r="A30" s="48" t="s">
        <v>81</v>
      </c>
      <c r="B30" s="36">
        <v>12162.189</v>
      </c>
    </row>
    <row r="31" spans="1:7">
      <c r="A31" s="48" t="s">
        <v>82</v>
      </c>
      <c r="B31" s="36">
        <v>12468.688</v>
      </c>
    </row>
    <row r="32" spans="1:7">
      <c r="A32" s="48" t="s">
        <v>83</v>
      </c>
      <c r="B32" s="36">
        <v>12790.313</v>
      </c>
    </row>
    <row r="33" spans="1:2">
      <c r="A33" s="48" t="s">
        <v>84</v>
      </c>
      <c r="B33" s="36">
        <v>13122.833000000001</v>
      </c>
    </row>
    <row r="34" spans="1:2">
      <c r="A34" s="48" t="s">
        <v>85</v>
      </c>
      <c r="B34" s="36">
        <v>13460.035</v>
      </c>
    </row>
    <row r="35" spans="1:2">
      <c r="A35" s="48" t="s">
        <v>86</v>
      </c>
      <c r="B35" s="36">
        <v>13798.093999999999</v>
      </c>
    </row>
    <row r="36" spans="1:2">
      <c r="A36" s="48" t="s">
        <v>87</v>
      </c>
      <c r="B36" s="36">
        <v>14134.06</v>
      </c>
    </row>
    <row r="37" spans="1:2">
      <c r="A37" s="48" t="s">
        <v>88</v>
      </c>
      <c r="B37" s="36">
        <v>14471.215</v>
      </c>
    </row>
    <row r="38" spans="1:2">
      <c r="A38" s="48" t="s">
        <v>89</v>
      </c>
      <c r="B38" s="36">
        <v>14819.43</v>
      </c>
    </row>
    <row r="39" spans="1:2">
      <c r="A39" s="48" t="s">
        <v>90</v>
      </c>
      <c r="B39" s="36">
        <v>15192.3</v>
      </c>
    </row>
    <row r="40" spans="1:2">
      <c r="A40" s="48" t="s">
        <v>91</v>
      </c>
      <c r="B40" s="36">
        <v>15598.924000000001</v>
      </c>
    </row>
    <row r="41" spans="1:2">
      <c r="A41" s="48" t="s">
        <v>92</v>
      </c>
      <c r="B41" s="36">
        <v>16043.736000000001</v>
      </c>
    </row>
    <row r="42" spans="1:2">
      <c r="A42" s="48" t="s">
        <v>93</v>
      </c>
      <c r="B42" s="36">
        <v>16522.004000000001</v>
      </c>
    </row>
    <row r="43" spans="1:2">
      <c r="A43" s="48" t="s">
        <v>94</v>
      </c>
      <c r="B43" s="36">
        <v>17022.47</v>
      </c>
    </row>
    <row r="44" spans="1:2">
      <c r="A44" s="48" t="s">
        <v>95</v>
      </c>
      <c r="B44" s="36">
        <v>17528.960999999999</v>
      </c>
    </row>
    <row r="45" spans="1:2">
      <c r="A45" s="48" t="s">
        <v>96</v>
      </c>
      <c r="B45" s="36">
        <v>18029.824000000001</v>
      </c>
    </row>
    <row r="46" spans="1:2">
      <c r="A46" s="48" t="s">
        <v>97</v>
      </c>
      <c r="B46" s="36">
        <v>18519.940999999999</v>
      </c>
    </row>
    <row r="47" spans="1:2">
      <c r="A47" s="48" t="s">
        <v>98</v>
      </c>
      <c r="B47" s="36">
        <v>19002.66</v>
      </c>
    </row>
    <row r="48" spans="1:2">
      <c r="A48" s="48" t="s">
        <v>99</v>
      </c>
      <c r="B48" s="36">
        <v>19484.901000000002</v>
      </c>
    </row>
    <row r="49" spans="1:2">
      <c r="A49" s="48" t="s">
        <v>100</v>
      </c>
      <c r="B49" s="36">
        <v>19977.508000000002</v>
      </c>
    </row>
    <row r="50" spans="1:2">
      <c r="A50" s="48" t="s">
        <v>101</v>
      </c>
      <c r="B50" s="36">
        <v>20487.603999999999</v>
      </c>
    </row>
    <row r="51" spans="1:2">
      <c r="A51" s="48" t="s">
        <v>102</v>
      </c>
      <c r="B51" s="36">
        <v>21017.618999999999</v>
      </c>
    </row>
    <row r="52" spans="1:2">
      <c r="A52" s="48" t="s">
        <v>103</v>
      </c>
      <c r="B52" s="36">
        <v>21562.79</v>
      </c>
    </row>
    <row r="53" spans="1:2">
      <c r="A53" s="48" t="s">
        <v>104</v>
      </c>
      <c r="B53" s="36">
        <v>22114.647000000001</v>
      </c>
    </row>
    <row r="54" spans="1:2">
      <c r="A54" s="48" t="s">
        <v>105</v>
      </c>
      <c r="B54" s="36">
        <v>22661.293000000001</v>
      </c>
    </row>
    <row r="55" spans="1:2">
      <c r="A55" s="48" t="s">
        <v>106</v>
      </c>
      <c r="B55" s="36">
        <v>23194.252</v>
      </c>
    </row>
    <row r="56" spans="1:2">
      <c r="A56" s="48" t="s">
        <v>107</v>
      </c>
      <c r="B56" s="36">
        <v>23709.115000000002</v>
      </c>
    </row>
    <row r="57" spans="1:2">
      <c r="A57" s="48" t="s">
        <v>108</v>
      </c>
      <c r="B57" s="36">
        <v>24208.391</v>
      </c>
    </row>
    <row r="58" spans="1:2">
      <c r="A58" s="48" t="s">
        <v>109</v>
      </c>
      <c r="B58" s="36">
        <v>24698.821</v>
      </c>
    </row>
    <row r="59" spans="1:2">
      <c r="A59" s="48" t="s">
        <v>110</v>
      </c>
      <c r="B59" s="36">
        <v>25190.647000000001</v>
      </c>
    </row>
    <row r="60" spans="1:2">
      <c r="A60" s="48" t="s">
        <v>111</v>
      </c>
      <c r="B60" s="36">
        <v>25690.615000000002</v>
      </c>
    </row>
    <row r="61" spans="1:2">
      <c r="A61" s="48" t="s">
        <v>112</v>
      </c>
      <c r="B61" s="36">
        <v>26201.954000000002</v>
      </c>
    </row>
    <row r="62" spans="1:2">
      <c r="A62" s="48" t="s">
        <v>113</v>
      </c>
      <c r="B62" s="36">
        <v>26720.366999999998</v>
      </c>
    </row>
    <row r="63" spans="1:2">
      <c r="A63" s="48" t="s">
        <v>114</v>
      </c>
      <c r="B63" s="36">
        <v>27236.003000000001</v>
      </c>
    </row>
    <row r="64" spans="1:2">
      <c r="A64" s="48" t="s">
        <v>115</v>
      </c>
      <c r="B64" s="36">
        <v>27735.038</v>
      </c>
    </row>
    <row r="65" spans="1:2">
      <c r="A65" s="48" t="s">
        <v>116</v>
      </c>
      <c r="B65" s="36">
        <v>28208.027999999998</v>
      </c>
    </row>
    <row r="66" spans="1:2">
      <c r="A66" s="48" t="s">
        <v>117</v>
      </c>
      <c r="B66" s="36">
        <v>28650.962</v>
      </c>
    </row>
    <row r="67" spans="1:2">
      <c r="A67" s="48" t="s">
        <v>118</v>
      </c>
      <c r="B67" s="36">
        <v>29068.188999999998</v>
      </c>
    </row>
    <row r="68" spans="1:2">
      <c r="A68" s="48" t="s">
        <v>119</v>
      </c>
      <c r="B68" s="36">
        <v>29468.922999999999</v>
      </c>
    </row>
    <row r="69" spans="1:2">
      <c r="A69" s="48" t="s">
        <v>120</v>
      </c>
      <c r="B69" s="36">
        <v>29866.606</v>
      </c>
    </row>
    <row r="70" spans="1:2">
      <c r="A70" s="48" t="s">
        <v>121</v>
      </c>
      <c r="B70" s="36">
        <v>30270.965</v>
      </c>
    </row>
    <row r="71" spans="1:2">
      <c r="A71" s="48" t="s">
        <v>122</v>
      </c>
      <c r="B71" s="36">
        <v>30684.651999999998</v>
      </c>
    </row>
    <row r="72" spans="1:2">
      <c r="A72" s="48" t="s">
        <v>123</v>
      </c>
      <c r="B72" s="36">
        <v>31104.654999999999</v>
      </c>
    </row>
    <row r="73" spans="1:2">
      <c r="A73" s="48" t="s">
        <v>124</v>
      </c>
      <c r="B73" s="36">
        <v>31528.032999999999</v>
      </c>
    </row>
    <row r="74" spans="1:2">
      <c r="A74" s="48" t="s">
        <v>125</v>
      </c>
      <c r="B74" s="36">
        <v>31949.789000000001</v>
      </c>
    </row>
    <row r="75" spans="1:2" ht="14.25" thickBot="1">
      <c r="A75" s="49" t="s">
        <v>131</v>
      </c>
      <c r="B75" s="37">
        <v>32365.998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E4" sqref="E4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Contents!C24</f>
        <v xml:space="preserve">ミャンマー 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48" t="s">
        <v>56</v>
      </c>
      <c r="B5" s="36">
        <v>17779.634999999998</v>
      </c>
      <c r="D5" s="6" t="s">
        <v>54</v>
      </c>
      <c r="E5" s="7" t="s">
        <v>1</v>
      </c>
    </row>
    <row r="6" spans="1:7">
      <c r="A6" s="48" t="s">
        <v>57</v>
      </c>
      <c r="B6" s="36">
        <v>18103.97</v>
      </c>
      <c r="D6" s="50" t="str">
        <f>INDEX(A5:A1000,COUNTA(A5:A1000)-9)</f>
        <v>2011</v>
      </c>
      <c r="E6" s="14">
        <f t="shared" ref="E6:E15" si="0">VLOOKUP(D6,$A$4:$B$65533,2,FALSE)</f>
        <v>50990.612000000001</v>
      </c>
    </row>
    <row r="7" spans="1:7">
      <c r="A7" s="48" t="s">
        <v>58</v>
      </c>
      <c r="B7" s="36">
        <v>18440.674999999999</v>
      </c>
      <c r="D7" s="50" t="str">
        <f>INDEX(A5:A1000,COUNTA(A5:A1000)-8)</f>
        <v>2012</v>
      </c>
      <c r="E7" s="14">
        <f t="shared" si="0"/>
        <v>51413.703000000001</v>
      </c>
    </row>
    <row r="8" spans="1:7">
      <c r="A8" s="48" t="s">
        <v>59</v>
      </c>
      <c r="B8" s="36">
        <v>18792.741000000002</v>
      </c>
      <c r="D8" s="50" t="str">
        <f>INDEX(A5:A1000,COUNTA(A5:A1000)-7)</f>
        <v>2013</v>
      </c>
      <c r="E8" s="14">
        <f t="shared" si="0"/>
        <v>51852.464</v>
      </c>
    </row>
    <row r="9" spans="1:7">
      <c r="A9" s="48" t="s">
        <v>60</v>
      </c>
      <c r="B9" s="36">
        <v>19162.186000000002</v>
      </c>
      <c r="D9" s="50" t="str">
        <f>INDEX(A5:A1000,COUNTA(A5:A1000)-6)</f>
        <v>2014</v>
      </c>
      <c r="E9" s="14">
        <f t="shared" si="0"/>
        <v>52280.815999999999</v>
      </c>
    </row>
    <row r="10" spans="1:7">
      <c r="A10" s="48" t="s">
        <v>61</v>
      </c>
      <c r="B10" s="36">
        <v>19550.066999999999</v>
      </c>
      <c r="D10" s="50" t="str">
        <f>INDEX(A5:A1000,COUNTA(A5:A1000)-5)</f>
        <v>2015</v>
      </c>
      <c r="E10" s="14">
        <f t="shared" si="0"/>
        <v>52680.724000000002</v>
      </c>
    </row>
    <row r="11" spans="1:7">
      <c r="A11" s="48" t="s">
        <v>62</v>
      </c>
      <c r="B11" s="36">
        <v>19956.403999999999</v>
      </c>
      <c r="D11" s="50" t="str">
        <f>INDEX(A5:A1000,COUNTA(A5:A1000)-4)</f>
        <v>2016</v>
      </c>
      <c r="E11" s="14">
        <f t="shared" si="0"/>
        <v>53045.199000000001</v>
      </c>
    </row>
    <row r="12" spans="1:7">
      <c r="A12" s="48" t="s">
        <v>63</v>
      </c>
      <c r="B12" s="36">
        <v>20380.22</v>
      </c>
      <c r="D12" s="50" t="str">
        <f>INDEX(A5:A1000,COUNTA(A5:A1000)-3)</f>
        <v>2017</v>
      </c>
      <c r="E12" s="14">
        <f t="shared" si="0"/>
        <v>53382.521000000001</v>
      </c>
    </row>
    <row r="13" spans="1:7">
      <c r="A13" s="48" t="s">
        <v>64</v>
      </c>
      <c r="B13" s="36">
        <v>20819.752</v>
      </c>
      <c r="D13" s="50" t="str">
        <f>INDEX(A5:A1000,COUNTA(A5:A1000)-2)</f>
        <v>2018</v>
      </c>
      <c r="E13" s="14">
        <f>VLOOKUP(D13,$A$4:$B$65533,2,FALSE)</f>
        <v>53708.317999999999</v>
      </c>
    </row>
    <row r="14" spans="1:7">
      <c r="A14" s="48" t="s">
        <v>65</v>
      </c>
      <c r="B14" s="36">
        <v>21272.677</v>
      </c>
      <c r="D14" s="50" t="str">
        <f>INDEX(A5:A1000,COUNTA(A5:A1000)-1)</f>
        <v>2019</v>
      </c>
      <c r="E14" s="14">
        <f t="shared" si="0"/>
        <v>54045.421999999999</v>
      </c>
    </row>
    <row r="15" spans="1:7" ht="14.25" thickBot="1">
      <c r="A15" s="48" t="s">
        <v>66</v>
      </c>
      <c r="B15" s="36">
        <v>21736.947</v>
      </c>
      <c r="D15" s="51" t="str">
        <f>INDEX(A5:A1000,COUNTA(A5:A1000))</f>
        <v>2020</v>
      </c>
      <c r="E15" s="15">
        <f t="shared" si="0"/>
        <v>54409.794000000002</v>
      </c>
    </row>
    <row r="16" spans="1:7">
      <c r="A16" s="48" t="s">
        <v>67</v>
      </c>
      <c r="B16" s="36">
        <v>22211.626</v>
      </c>
    </row>
    <row r="17" spans="1:7">
      <c r="A17" s="48" t="s">
        <v>68</v>
      </c>
      <c r="B17" s="36">
        <v>22697.664000000001</v>
      </c>
    </row>
    <row r="18" spans="1:7">
      <c r="A18" s="48" t="s">
        <v>69</v>
      </c>
      <c r="B18" s="36">
        <v>23198.238000000001</v>
      </c>
    </row>
    <row r="19" spans="1:7">
      <c r="A19" s="48" t="s">
        <v>70</v>
      </c>
      <c r="B19" s="36">
        <v>23717.785</v>
      </c>
    </row>
    <row r="20" spans="1:7">
      <c r="A20" s="48" t="s">
        <v>71</v>
      </c>
      <c r="B20" s="36">
        <v>24259.356</v>
      </c>
    </row>
    <row r="21" spans="1:7">
      <c r="A21" s="48" t="s">
        <v>72</v>
      </c>
      <c r="B21" s="36">
        <v>24823.937000000002</v>
      </c>
    </row>
    <row r="22" spans="1:7">
      <c r="A22" s="48" t="s">
        <v>73</v>
      </c>
      <c r="B22" s="36">
        <v>25410.054</v>
      </c>
    </row>
    <row r="23" spans="1:7">
      <c r="A23" s="48" t="s">
        <v>74</v>
      </c>
      <c r="B23" s="36">
        <v>26015.239000000001</v>
      </c>
      <c r="G23" s="8" t="s">
        <v>50</v>
      </c>
    </row>
    <row r="24" spans="1:7">
      <c r="A24" s="48" t="s">
        <v>75</v>
      </c>
      <c r="B24" s="36">
        <v>26635.851999999999</v>
      </c>
    </row>
    <row r="25" spans="1:7">
      <c r="A25" s="48" t="s">
        <v>76</v>
      </c>
      <c r="B25" s="36">
        <v>27269.062999999998</v>
      </c>
    </row>
    <row r="26" spans="1:7">
      <c r="A26" s="48" t="s">
        <v>77</v>
      </c>
      <c r="B26" s="36">
        <v>27913.749</v>
      </c>
    </row>
    <row r="27" spans="1:7">
      <c r="A27" s="48" t="s">
        <v>78</v>
      </c>
      <c r="B27" s="36">
        <v>28570.093000000001</v>
      </c>
    </row>
    <row r="28" spans="1:7">
      <c r="A28" s="48" t="s">
        <v>79</v>
      </c>
      <c r="B28" s="36">
        <v>29238.168000000001</v>
      </c>
    </row>
    <row r="29" spans="1:7">
      <c r="A29" s="48" t="s">
        <v>80</v>
      </c>
      <c r="B29" s="36">
        <v>29918.469000000001</v>
      </c>
    </row>
    <row r="30" spans="1:7">
      <c r="A30" s="48" t="s">
        <v>81</v>
      </c>
      <c r="B30" s="36">
        <v>30611.093000000001</v>
      </c>
    </row>
    <row r="31" spans="1:7">
      <c r="A31" s="48" t="s">
        <v>82</v>
      </c>
      <c r="B31" s="36">
        <v>31314.347000000002</v>
      </c>
    </row>
    <row r="32" spans="1:7">
      <c r="A32" s="48" t="s">
        <v>83</v>
      </c>
      <c r="B32" s="36">
        <v>32026.748</v>
      </c>
    </row>
    <row r="33" spans="1:2">
      <c r="A33" s="48" t="s">
        <v>84</v>
      </c>
      <c r="B33" s="36">
        <v>32748.781999999999</v>
      </c>
    </row>
    <row r="34" spans="1:2">
      <c r="A34" s="48" t="s">
        <v>85</v>
      </c>
      <c r="B34" s="36">
        <v>33481.396999999997</v>
      </c>
    </row>
    <row r="35" spans="1:2">
      <c r="A35" s="48" t="s">
        <v>86</v>
      </c>
      <c r="B35" s="36">
        <v>34224.315999999999</v>
      </c>
    </row>
    <row r="36" spans="1:2">
      <c r="A36" s="48" t="s">
        <v>87</v>
      </c>
      <c r="B36" s="36">
        <v>34976.464999999997</v>
      </c>
    </row>
    <row r="37" spans="1:2">
      <c r="A37" s="48" t="s">
        <v>88</v>
      </c>
      <c r="B37" s="36">
        <v>35734.273000000001</v>
      </c>
    </row>
    <row r="38" spans="1:2">
      <c r="A38" s="48" t="s">
        <v>89</v>
      </c>
      <c r="B38" s="36">
        <v>36491.803999999996</v>
      </c>
    </row>
    <row r="39" spans="1:2">
      <c r="A39" s="48" t="s">
        <v>90</v>
      </c>
      <c r="B39" s="36">
        <v>37241.53</v>
      </c>
    </row>
    <row r="40" spans="1:2">
      <c r="A40" s="48" t="s">
        <v>91</v>
      </c>
      <c r="B40" s="36">
        <v>37977.087</v>
      </c>
    </row>
    <row r="41" spans="1:2">
      <c r="A41" s="48" t="s">
        <v>92</v>
      </c>
      <c r="B41" s="36">
        <v>38698.483999999997</v>
      </c>
    </row>
    <row r="42" spans="1:2">
      <c r="A42" s="48" t="s">
        <v>93</v>
      </c>
      <c r="B42" s="36">
        <v>39404.35</v>
      </c>
    </row>
    <row r="43" spans="1:2">
      <c r="A43" s="48" t="s">
        <v>94</v>
      </c>
      <c r="B43" s="36">
        <v>40085.652999999998</v>
      </c>
    </row>
    <row r="44" spans="1:2">
      <c r="A44" s="48" t="s">
        <v>95</v>
      </c>
      <c r="B44" s="36">
        <v>40731.438999999998</v>
      </c>
    </row>
    <row r="45" spans="1:2">
      <c r="A45" s="48" t="s">
        <v>96</v>
      </c>
      <c r="B45" s="36">
        <v>41335.188000000002</v>
      </c>
    </row>
    <row r="46" spans="1:2">
      <c r="A46" s="48" t="s">
        <v>97</v>
      </c>
      <c r="B46" s="36">
        <v>41890.192000000003</v>
      </c>
    </row>
    <row r="47" spans="1:2">
      <c r="A47" s="48" t="s">
        <v>98</v>
      </c>
      <c r="B47" s="36">
        <v>42401.686000000002</v>
      </c>
    </row>
    <row r="48" spans="1:2">
      <c r="A48" s="48" t="s">
        <v>99</v>
      </c>
      <c r="B48" s="36">
        <v>42889.991999999998</v>
      </c>
    </row>
    <row r="49" spans="1:2">
      <c r="A49" s="48" t="s">
        <v>100</v>
      </c>
      <c r="B49" s="36">
        <v>43383.421000000002</v>
      </c>
    </row>
    <row r="50" spans="1:2">
      <c r="A50" s="48" t="s">
        <v>101</v>
      </c>
      <c r="B50" s="36">
        <v>43901.597999999998</v>
      </c>
    </row>
    <row r="51" spans="1:2">
      <c r="A51" s="48" t="s">
        <v>102</v>
      </c>
      <c r="B51" s="36">
        <v>44452.203000000001</v>
      </c>
    </row>
    <row r="52" spans="1:2">
      <c r="A52" s="48" t="s">
        <v>103</v>
      </c>
      <c r="B52" s="36">
        <v>45027.222999999998</v>
      </c>
    </row>
    <row r="53" spans="1:2">
      <c r="A53" s="48" t="s">
        <v>104</v>
      </c>
      <c r="B53" s="36">
        <v>45611.22</v>
      </c>
    </row>
    <row r="54" spans="1:2">
      <c r="A54" s="48" t="s">
        <v>105</v>
      </c>
      <c r="B54" s="36">
        <v>46181.074999999997</v>
      </c>
    </row>
    <row r="55" spans="1:2">
      <c r="A55" s="48" t="s">
        <v>106</v>
      </c>
      <c r="B55" s="36">
        <v>46719.697999999997</v>
      </c>
    </row>
    <row r="56" spans="1:2">
      <c r="A56" s="48" t="s">
        <v>107</v>
      </c>
      <c r="B56" s="36">
        <v>47225.118999999999</v>
      </c>
    </row>
    <row r="57" spans="1:2">
      <c r="A57" s="48" t="s">
        <v>108</v>
      </c>
      <c r="B57" s="36">
        <v>47702.163</v>
      </c>
    </row>
    <row r="58" spans="1:2">
      <c r="A58" s="48" t="s">
        <v>109</v>
      </c>
      <c r="B58" s="36">
        <v>48148.906999999999</v>
      </c>
    </row>
    <row r="59" spans="1:2">
      <c r="A59" s="48" t="s">
        <v>110</v>
      </c>
      <c r="B59" s="36">
        <v>48564.489000000001</v>
      </c>
    </row>
    <row r="60" spans="1:2">
      <c r="A60" s="48" t="s">
        <v>111</v>
      </c>
      <c r="B60" s="36">
        <v>48949.930999999997</v>
      </c>
    </row>
    <row r="61" spans="1:2">
      <c r="A61" s="48" t="s">
        <v>112</v>
      </c>
      <c r="B61" s="36">
        <v>49301.048999999999</v>
      </c>
    </row>
    <row r="62" spans="1:2">
      <c r="A62" s="48" t="s">
        <v>113</v>
      </c>
      <c r="B62" s="36">
        <v>49621.478999999999</v>
      </c>
    </row>
    <row r="63" spans="1:2">
      <c r="A63" s="48" t="s">
        <v>114</v>
      </c>
      <c r="B63" s="36">
        <v>49929.642</v>
      </c>
    </row>
    <row r="64" spans="1:2">
      <c r="A64" s="48" t="s">
        <v>115</v>
      </c>
      <c r="B64" s="36">
        <v>50250.366000000002</v>
      </c>
    </row>
    <row r="65" spans="1:2">
      <c r="A65" s="48" t="s">
        <v>116</v>
      </c>
      <c r="B65" s="36">
        <v>50600.826999999997</v>
      </c>
    </row>
    <row r="66" spans="1:2">
      <c r="A66" s="48" t="s">
        <v>117</v>
      </c>
      <c r="B66" s="36">
        <v>50990.612000000001</v>
      </c>
    </row>
    <row r="67" spans="1:2">
      <c r="A67" s="48" t="s">
        <v>118</v>
      </c>
      <c r="B67" s="36">
        <v>51413.703000000001</v>
      </c>
    </row>
    <row r="68" spans="1:2">
      <c r="A68" s="48" t="s">
        <v>119</v>
      </c>
      <c r="B68" s="36">
        <v>51852.464</v>
      </c>
    </row>
    <row r="69" spans="1:2">
      <c r="A69" s="48" t="s">
        <v>120</v>
      </c>
      <c r="B69" s="36">
        <v>52280.815999999999</v>
      </c>
    </row>
    <row r="70" spans="1:2">
      <c r="A70" s="48" t="s">
        <v>121</v>
      </c>
      <c r="B70" s="36">
        <v>52680.724000000002</v>
      </c>
    </row>
    <row r="71" spans="1:2">
      <c r="A71" s="48" t="s">
        <v>122</v>
      </c>
      <c r="B71" s="36">
        <v>53045.199000000001</v>
      </c>
    </row>
    <row r="72" spans="1:2">
      <c r="A72" s="48" t="s">
        <v>123</v>
      </c>
      <c r="B72" s="36">
        <v>53382.521000000001</v>
      </c>
    </row>
    <row r="73" spans="1:2">
      <c r="A73" s="48" t="s">
        <v>124</v>
      </c>
      <c r="B73" s="36">
        <v>53708.317999999999</v>
      </c>
    </row>
    <row r="74" spans="1:2">
      <c r="A74" s="48" t="s">
        <v>125</v>
      </c>
      <c r="B74" s="36">
        <v>54045.421999999999</v>
      </c>
    </row>
    <row r="75" spans="1:2" ht="14.25" thickBot="1">
      <c r="A75" s="49" t="s">
        <v>131</v>
      </c>
      <c r="B75" s="37">
        <v>54409.794000000002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E4" sqref="E4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Contents!C25</f>
        <v>モルディブ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48" t="s">
        <v>56</v>
      </c>
      <c r="B5" s="36">
        <v>73.715999999999994</v>
      </c>
      <c r="D5" s="6" t="s">
        <v>53</v>
      </c>
      <c r="E5" s="7" t="s">
        <v>1</v>
      </c>
    </row>
    <row r="6" spans="1:7">
      <c r="A6" s="48" t="s">
        <v>57</v>
      </c>
      <c r="B6" s="36">
        <v>74.22</v>
      </c>
      <c r="D6" s="50" t="str">
        <f>INDEX(A5:A1000,COUNTA(A5:A1000)-9)</f>
        <v>2011</v>
      </c>
      <c r="E6" s="14">
        <f t="shared" ref="E6:E15" si="0">VLOOKUP(D6,$A$4:$B$65533,2,FALSE)</f>
        <v>380.49299999999999</v>
      </c>
    </row>
    <row r="7" spans="1:7">
      <c r="A7" s="48" t="s">
        <v>58</v>
      </c>
      <c r="B7" s="36">
        <v>75.19</v>
      </c>
      <c r="D7" s="50" t="str">
        <f>INDEX(A5:A1000,COUNTA(A5:A1000)-8)</f>
        <v>2012</v>
      </c>
      <c r="E7" s="14">
        <f t="shared" si="0"/>
        <v>397.23099999999999</v>
      </c>
    </row>
    <row r="8" spans="1:7">
      <c r="A8" s="48" t="s">
        <v>59</v>
      </c>
      <c r="B8" s="36">
        <v>76.484999999999999</v>
      </c>
      <c r="D8" s="50" t="str">
        <f>INDEX(A5:A1000,COUNTA(A5:A1000)-7)</f>
        <v>2013</v>
      </c>
      <c r="E8" s="14">
        <f t="shared" si="0"/>
        <v>415.59199999999998</v>
      </c>
    </row>
    <row r="9" spans="1:7">
      <c r="A9" s="48" t="s">
        <v>60</v>
      </c>
      <c r="B9" s="36">
        <v>78.015000000000001</v>
      </c>
      <c r="D9" s="50" t="str">
        <f>INDEX(A5:A1000,COUNTA(A5:A1000)-6)</f>
        <v>2014</v>
      </c>
      <c r="E9" s="14">
        <f t="shared" si="0"/>
        <v>435.01799999999997</v>
      </c>
    </row>
    <row r="10" spans="1:7">
      <c r="A10" s="48" t="s">
        <v>61</v>
      </c>
      <c r="B10" s="36">
        <v>79.703999999999994</v>
      </c>
      <c r="D10" s="50" t="str">
        <f>INDEX(A5:A1000,COUNTA(A5:A1000)-5)</f>
        <v>2015</v>
      </c>
      <c r="E10" s="14">
        <f t="shared" si="0"/>
        <v>454.91399999999999</v>
      </c>
    </row>
    <row r="11" spans="1:7">
      <c r="A11" s="48" t="s">
        <v>62</v>
      </c>
      <c r="B11" s="36">
        <v>81.510999999999996</v>
      </c>
      <c r="D11" s="50" t="str">
        <f>INDEX(A5:A1000,COUNTA(A5:A1000)-4)</f>
        <v>2016</v>
      </c>
      <c r="E11" s="14">
        <f t="shared" si="0"/>
        <v>475.505</v>
      </c>
    </row>
    <row r="12" spans="1:7">
      <c r="A12" s="48" t="s">
        <v>63</v>
      </c>
      <c r="B12" s="36">
        <v>83.418000000000006</v>
      </c>
      <c r="D12" s="50" t="str">
        <f>INDEX(A5:A1000,COUNTA(A5:A1000)-3)</f>
        <v>2017</v>
      </c>
      <c r="E12" s="14">
        <f t="shared" si="0"/>
        <v>496.39800000000002</v>
      </c>
    </row>
    <row r="13" spans="1:7">
      <c r="A13" s="48" t="s">
        <v>64</v>
      </c>
      <c r="B13" s="36">
        <v>85.430999999999997</v>
      </c>
      <c r="D13" s="50" t="str">
        <f>INDEX(A5:A1000,COUNTA(A5:A1000)-2)</f>
        <v>2018</v>
      </c>
      <c r="E13" s="14">
        <f>VLOOKUP(D13,$A$4:$B$65533,2,FALSE)</f>
        <v>515.70399999999995</v>
      </c>
    </row>
    <row r="14" spans="1:7">
      <c r="A14" s="48" t="s">
        <v>65</v>
      </c>
      <c r="B14" s="36">
        <v>87.587000000000003</v>
      </c>
      <c r="D14" s="50" t="str">
        <f>INDEX(A5:A1000,COUNTA(A5:A1000)-1)</f>
        <v>2019</v>
      </c>
      <c r="E14" s="14">
        <f t="shared" si="0"/>
        <v>530.95699999999999</v>
      </c>
    </row>
    <row r="15" spans="1:7" ht="14.25" thickBot="1">
      <c r="A15" s="48" t="s">
        <v>66</v>
      </c>
      <c r="B15" s="36">
        <v>89.873000000000005</v>
      </c>
      <c r="D15" s="51" t="str">
        <f>INDEX(A5:A1000,COUNTA(A5:A1000))</f>
        <v>2020</v>
      </c>
      <c r="E15" s="15">
        <f t="shared" si="0"/>
        <v>540.54200000000003</v>
      </c>
    </row>
    <row r="16" spans="1:7">
      <c r="A16" s="48" t="s">
        <v>67</v>
      </c>
      <c r="B16" s="36">
        <v>92.328000000000003</v>
      </c>
    </row>
    <row r="17" spans="1:7">
      <c r="A17" s="48" t="s">
        <v>68</v>
      </c>
      <c r="B17" s="36">
        <v>94.902000000000001</v>
      </c>
    </row>
    <row r="18" spans="1:7">
      <c r="A18" s="48" t="s">
        <v>69</v>
      </c>
      <c r="B18" s="36">
        <v>97.54</v>
      </c>
    </row>
    <row r="19" spans="1:7">
      <c r="A19" s="48" t="s">
        <v>70</v>
      </c>
      <c r="B19" s="36">
        <v>100.17700000000001</v>
      </c>
    </row>
    <row r="20" spans="1:7">
      <c r="A20" s="48" t="s">
        <v>71</v>
      </c>
      <c r="B20" s="36">
        <v>102.71</v>
      </c>
    </row>
    <row r="21" spans="1:7">
      <c r="A21" s="48" t="s">
        <v>72</v>
      </c>
      <c r="B21" s="36">
        <v>105.129</v>
      </c>
    </row>
    <row r="22" spans="1:7">
      <c r="A22" s="48" t="s">
        <v>73</v>
      </c>
      <c r="B22" s="36">
        <v>107.48099999999999</v>
      </c>
    </row>
    <row r="23" spans="1:7">
      <c r="A23" s="48" t="s">
        <v>74</v>
      </c>
      <c r="B23" s="36">
        <v>109.893</v>
      </c>
      <c r="G23" s="8" t="s">
        <v>50</v>
      </c>
    </row>
    <row r="24" spans="1:7">
      <c r="A24" s="48" t="s">
        <v>75</v>
      </c>
      <c r="B24" s="36">
        <v>112.58199999999999</v>
      </c>
    </row>
    <row r="25" spans="1:7">
      <c r="A25" s="48" t="s">
        <v>76</v>
      </c>
      <c r="B25" s="36">
        <v>115.688</v>
      </c>
    </row>
    <row r="26" spans="1:7">
      <c r="A26" s="48" t="s">
        <v>77</v>
      </c>
      <c r="B26" s="36">
        <v>119.303</v>
      </c>
    </row>
    <row r="27" spans="1:7">
      <c r="A27" s="48" t="s">
        <v>78</v>
      </c>
      <c r="B27" s="36">
        <v>123.34699999999999</v>
      </c>
    </row>
    <row r="28" spans="1:7">
      <c r="A28" s="48" t="s">
        <v>79</v>
      </c>
      <c r="B28" s="36">
        <v>127.7</v>
      </c>
    </row>
    <row r="29" spans="1:7">
      <c r="A29" s="48" t="s">
        <v>80</v>
      </c>
      <c r="B29" s="36">
        <v>132.102</v>
      </c>
    </row>
    <row r="30" spans="1:7">
      <c r="A30" s="48" t="s">
        <v>81</v>
      </c>
      <c r="B30" s="36">
        <v>136.41800000000001</v>
      </c>
    </row>
    <row r="31" spans="1:7">
      <c r="A31" s="48" t="s">
        <v>82</v>
      </c>
      <c r="B31" s="36">
        <v>140.56299999999999</v>
      </c>
    </row>
    <row r="32" spans="1:7">
      <c r="A32" s="48" t="s">
        <v>83</v>
      </c>
      <c r="B32" s="36">
        <v>144.625</v>
      </c>
    </row>
    <row r="33" spans="1:2">
      <c r="A33" s="48" t="s">
        <v>84</v>
      </c>
      <c r="B33" s="36">
        <v>148.774</v>
      </c>
    </row>
    <row r="34" spans="1:2">
      <c r="A34" s="48" t="s">
        <v>85</v>
      </c>
      <c r="B34" s="36">
        <v>153.27600000000001</v>
      </c>
    </row>
    <row r="35" spans="1:2">
      <c r="A35" s="48" t="s">
        <v>86</v>
      </c>
      <c r="B35" s="36">
        <v>158.27099999999999</v>
      </c>
    </row>
    <row r="36" spans="1:2">
      <c r="A36" s="48" t="s">
        <v>87</v>
      </c>
      <c r="B36" s="36">
        <v>163.821</v>
      </c>
    </row>
    <row r="37" spans="1:2">
      <c r="A37" s="48" t="s">
        <v>88</v>
      </c>
      <c r="B37" s="36">
        <v>169.84899999999999</v>
      </c>
    </row>
    <row r="38" spans="1:2">
      <c r="A38" s="48" t="s">
        <v>89</v>
      </c>
      <c r="B38" s="36">
        <v>176.255</v>
      </c>
    </row>
    <row r="39" spans="1:2">
      <c r="A39" s="48" t="s">
        <v>90</v>
      </c>
      <c r="B39" s="36">
        <v>182.84800000000001</v>
      </c>
    </row>
    <row r="40" spans="1:2">
      <c r="A40" s="48" t="s">
        <v>91</v>
      </c>
      <c r="B40" s="36">
        <v>189.54</v>
      </c>
    </row>
    <row r="41" spans="1:2">
      <c r="A41" s="48" t="s">
        <v>92</v>
      </c>
      <c r="B41" s="36">
        <v>196.262</v>
      </c>
    </row>
    <row r="42" spans="1:2">
      <c r="A42" s="48" t="s">
        <v>93</v>
      </c>
      <c r="B42" s="36">
        <v>203.024</v>
      </c>
    </row>
    <row r="43" spans="1:2">
      <c r="A43" s="48" t="s">
        <v>94</v>
      </c>
      <c r="B43" s="36">
        <v>209.78700000000001</v>
      </c>
    </row>
    <row r="44" spans="1:2">
      <c r="A44" s="48" t="s">
        <v>95</v>
      </c>
      <c r="B44" s="36">
        <v>216.50200000000001</v>
      </c>
    </row>
    <row r="45" spans="1:2">
      <c r="A45" s="48" t="s">
        <v>96</v>
      </c>
      <c r="B45" s="36">
        <v>223.15899999999999</v>
      </c>
    </row>
    <row r="46" spans="1:2">
      <c r="A46" s="48" t="s">
        <v>97</v>
      </c>
      <c r="B46" s="36">
        <v>229.74299999999999</v>
      </c>
    </row>
    <row r="47" spans="1:2">
      <c r="A47" s="48" t="s">
        <v>98</v>
      </c>
      <c r="B47" s="36">
        <v>236.27099999999999</v>
      </c>
    </row>
    <row r="48" spans="1:2">
      <c r="A48" s="48" t="s">
        <v>99</v>
      </c>
      <c r="B48" s="36">
        <v>242.596</v>
      </c>
    </row>
    <row r="49" spans="1:2">
      <c r="A49" s="48" t="s">
        <v>100</v>
      </c>
      <c r="B49" s="36">
        <v>248.58199999999999</v>
      </c>
    </row>
    <row r="50" spans="1:2">
      <c r="A50" s="48" t="s">
        <v>101</v>
      </c>
      <c r="B50" s="36">
        <v>254.14400000000001</v>
      </c>
    </row>
    <row r="51" spans="1:2">
      <c r="A51" s="48" t="s">
        <v>102</v>
      </c>
      <c r="B51" s="36">
        <v>259.178</v>
      </c>
    </row>
    <row r="52" spans="1:2">
      <c r="A52" s="48" t="s">
        <v>103</v>
      </c>
      <c r="B52" s="36">
        <v>263.83600000000001</v>
      </c>
    </row>
    <row r="53" spans="1:2">
      <c r="A53" s="48" t="s">
        <v>104</v>
      </c>
      <c r="B53" s="36">
        <v>268.44499999999999</v>
      </c>
    </row>
    <row r="54" spans="1:2">
      <c r="A54" s="48" t="s">
        <v>105</v>
      </c>
      <c r="B54" s="36">
        <v>273.52199999999999</v>
      </c>
    </row>
    <row r="55" spans="1:2">
      <c r="A55" s="48" t="s">
        <v>106</v>
      </c>
      <c r="B55" s="36">
        <v>279.39600000000002</v>
      </c>
    </row>
    <row r="56" spans="1:2">
      <c r="A56" s="48" t="s">
        <v>107</v>
      </c>
      <c r="B56" s="36">
        <v>286.30900000000003</v>
      </c>
    </row>
    <row r="57" spans="1:2">
      <c r="A57" s="48" t="s">
        <v>108</v>
      </c>
      <c r="B57" s="36">
        <v>294.185</v>
      </c>
    </row>
    <row r="58" spans="1:2">
      <c r="A58" s="48" t="s">
        <v>109</v>
      </c>
      <c r="B58" s="36">
        <v>302.68099999999998</v>
      </c>
    </row>
    <row r="59" spans="1:2">
      <c r="A59" s="48" t="s">
        <v>110</v>
      </c>
      <c r="B59" s="36">
        <v>311.26499999999999</v>
      </c>
    </row>
    <row r="60" spans="1:2">
      <c r="A60" s="48" t="s">
        <v>111</v>
      </c>
      <c r="B60" s="36">
        <v>319.60399999999998</v>
      </c>
    </row>
    <row r="61" spans="1:2">
      <c r="A61" s="48" t="s">
        <v>112</v>
      </c>
      <c r="B61" s="36">
        <v>327.48899999999998</v>
      </c>
    </row>
    <row r="62" spans="1:2">
      <c r="A62" s="48" t="s">
        <v>113</v>
      </c>
      <c r="B62" s="36">
        <v>335.17200000000003</v>
      </c>
    </row>
    <row r="63" spans="1:2">
      <c r="A63" s="48" t="s">
        <v>114</v>
      </c>
      <c r="B63" s="36">
        <v>343.44799999999998</v>
      </c>
    </row>
    <row r="64" spans="1:2">
      <c r="A64" s="48" t="s">
        <v>115</v>
      </c>
      <c r="B64" s="36">
        <v>353.39100000000002</v>
      </c>
    </row>
    <row r="65" spans="1:2">
      <c r="A65" s="48" t="s">
        <v>116</v>
      </c>
      <c r="B65" s="36">
        <v>365.73</v>
      </c>
    </row>
    <row r="66" spans="1:2">
      <c r="A66" s="48" t="s">
        <v>117</v>
      </c>
      <c r="B66" s="36">
        <v>380.49299999999999</v>
      </c>
    </row>
    <row r="67" spans="1:2">
      <c r="A67" s="48" t="s">
        <v>118</v>
      </c>
      <c r="B67" s="36">
        <v>397.23099999999999</v>
      </c>
    </row>
    <row r="68" spans="1:2">
      <c r="A68" s="48" t="s">
        <v>119</v>
      </c>
      <c r="B68" s="36">
        <v>415.59199999999998</v>
      </c>
    </row>
    <row r="69" spans="1:2">
      <c r="A69" s="48" t="s">
        <v>120</v>
      </c>
      <c r="B69" s="36">
        <v>435.01799999999997</v>
      </c>
    </row>
    <row r="70" spans="1:2">
      <c r="A70" s="48" t="s">
        <v>121</v>
      </c>
      <c r="B70" s="36">
        <v>454.91399999999999</v>
      </c>
    </row>
    <row r="71" spans="1:2">
      <c r="A71" s="48" t="s">
        <v>122</v>
      </c>
      <c r="B71" s="36">
        <v>475.505</v>
      </c>
    </row>
    <row r="72" spans="1:2">
      <c r="A72" s="48" t="s">
        <v>123</v>
      </c>
      <c r="B72" s="36">
        <v>496.39800000000002</v>
      </c>
    </row>
    <row r="73" spans="1:2">
      <c r="A73" s="48" t="s">
        <v>124</v>
      </c>
      <c r="B73" s="36">
        <v>515.70399999999995</v>
      </c>
    </row>
    <row r="74" spans="1:2">
      <c r="A74" s="48" t="s">
        <v>125</v>
      </c>
      <c r="B74" s="36">
        <v>530.95699999999999</v>
      </c>
    </row>
    <row r="75" spans="1:2" ht="14.25" thickBot="1">
      <c r="A75" s="49" t="s">
        <v>131</v>
      </c>
      <c r="B75" s="37">
        <v>540.54200000000003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E4" sqref="E4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Contents!C26</f>
        <v xml:space="preserve">モンゴル 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48" t="s">
        <v>56</v>
      </c>
      <c r="B5" s="36">
        <v>780.19899999999996</v>
      </c>
      <c r="D5" s="6" t="s">
        <v>55</v>
      </c>
      <c r="E5" s="7" t="s">
        <v>1</v>
      </c>
    </row>
    <row r="6" spans="1:7">
      <c r="A6" s="48" t="s">
        <v>57</v>
      </c>
      <c r="B6" s="36">
        <v>793.53700000000003</v>
      </c>
      <c r="D6" s="50" t="str">
        <f>INDEX(A5:A1000,COUNTA(A5:A1000)-9)</f>
        <v>2011</v>
      </c>
      <c r="E6" s="14">
        <f t="shared" ref="E6:E15" si="0">VLOOKUP(D6,$A$4:$B$65533,2,FALSE)</f>
        <v>2770.357</v>
      </c>
    </row>
    <row r="7" spans="1:7">
      <c r="A7" s="48" t="s">
        <v>58</v>
      </c>
      <c r="B7" s="36">
        <v>807.92200000000003</v>
      </c>
      <c r="D7" s="50" t="str">
        <f>INDEX(A5:A1000,COUNTA(A5:A1000)-8)</f>
        <v>2012</v>
      </c>
      <c r="E7" s="14">
        <f t="shared" si="0"/>
        <v>2824.6979999999999</v>
      </c>
    </row>
    <row r="8" spans="1:7">
      <c r="A8" s="48" t="s">
        <v>59</v>
      </c>
      <c r="B8" s="36">
        <v>823.06799999999998</v>
      </c>
      <c r="D8" s="50" t="str">
        <f>INDEX(A5:A1000,COUNTA(A5:A1000)-7)</f>
        <v>2013</v>
      </c>
      <c r="E8" s="14">
        <f t="shared" si="0"/>
        <v>2881.7829999999999</v>
      </c>
    </row>
    <row r="9" spans="1:7">
      <c r="A9" s="48" t="s">
        <v>60</v>
      </c>
      <c r="B9" s="36">
        <v>838.78700000000003</v>
      </c>
      <c r="D9" s="50" t="str">
        <f>INDEX(A5:A1000,COUNTA(A5:A1000)-6)</f>
        <v>2014</v>
      </c>
      <c r="E9" s="14">
        <f t="shared" si="0"/>
        <v>2940.1109999999999</v>
      </c>
    </row>
    <row r="10" spans="1:7">
      <c r="A10" s="48" t="s">
        <v>61</v>
      </c>
      <c r="B10" s="36">
        <v>855.09900000000005</v>
      </c>
      <c r="D10" s="50" t="str">
        <f>INDEX(A5:A1000,COUNTA(A5:A1000)-5)</f>
        <v>2015</v>
      </c>
      <c r="E10" s="14">
        <f t="shared" si="0"/>
        <v>2998.433</v>
      </c>
    </row>
    <row r="11" spans="1:7">
      <c r="A11" s="48" t="s">
        <v>62</v>
      </c>
      <c r="B11" s="36">
        <v>872.16300000000001</v>
      </c>
      <c r="D11" s="50" t="str">
        <f>INDEX(A5:A1000,COUNTA(A5:A1000)-4)</f>
        <v>2016</v>
      </c>
      <c r="E11" s="14">
        <f t="shared" si="0"/>
        <v>3056.3580000000002</v>
      </c>
    </row>
    <row r="12" spans="1:7">
      <c r="A12" s="48" t="s">
        <v>63</v>
      </c>
      <c r="B12" s="36">
        <v>890.28099999999995</v>
      </c>
      <c r="D12" s="50" t="str">
        <f>INDEX(A5:A1000,COUNTA(A5:A1000)-3)</f>
        <v>2017</v>
      </c>
      <c r="E12" s="14">
        <f t="shared" si="0"/>
        <v>3113.788</v>
      </c>
    </row>
    <row r="13" spans="1:7">
      <c r="A13" s="48" t="s">
        <v>64</v>
      </c>
      <c r="B13" s="36">
        <v>909.88599999999997</v>
      </c>
      <c r="D13" s="50" t="str">
        <f>INDEX(A5:A1000,COUNTA(A5:A1000)-2)</f>
        <v>2018</v>
      </c>
      <c r="E13" s="14">
        <f>VLOOKUP(D13,$A$4:$B$65533,2,FALSE)</f>
        <v>3170.2139999999999</v>
      </c>
    </row>
    <row r="14" spans="1:7">
      <c r="A14" s="48" t="s">
        <v>65</v>
      </c>
      <c r="B14" s="36">
        <v>931.48699999999997</v>
      </c>
      <c r="D14" s="50" t="str">
        <f>INDEX(A5:A1000,COUNTA(A5:A1000)-1)</f>
        <v>2019</v>
      </c>
      <c r="E14" s="14">
        <f t="shared" si="0"/>
        <v>3225.1660000000002</v>
      </c>
    </row>
    <row r="15" spans="1:7" ht="14.25" thickBot="1">
      <c r="A15" s="48" t="s">
        <v>66</v>
      </c>
      <c r="B15" s="36">
        <v>955.51400000000001</v>
      </c>
      <c r="D15" s="51" t="str">
        <f>INDEX(A5:A1000,COUNTA(A5:A1000))</f>
        <v>2020</v>
      </c>
      <c r="E15" s="15">
        <f t="shared" si="0"/>
        <v>3278.2919999999999</v>
      </c>
    </row>
    <row r="16" spans="1:7">
      <c r="A16" s="48" t="s">
        <v>67</v>
      </c>
      <c r="B16" s="36">
        <v>982.18100000000004</v>
      </c>
    </row>
    <row r="17" spans="1:7">
      <c r="A17" s="48" t="s">
        <v>68</v>
      </c>
      <c r="B17" s="36">
        <v>1011.327</v>
      </c>
    </row>
    <row r="18" spans="1:7">
      <c r="A18" s="48" t="s">
        <v>69</v>
      </c>
      <c r="B18" s="36">
        <v>1042.3869999999999</v>
      </c>
    </row>
    <row r="19" spans="1:7">
      <c r="A19" s="48" t="s">
        <v>70</v>
      </c>
      <c r="B19" s="36">
        <v>1074.518</v>
      </c>
    </row>
    <row r="20" spans="1:7">
      <c r="A20" s="48" t="s">
        <v>71</v>
      </c>
      <c r="B20" s="36">
        <v>1107.1210000000001</v>
      </c>
    </row>
    <row r="21" spans="1:7">
      <c r="A21" s="48" t="s">
        <v>72</v>
      </c>
      <c r="B21" s="36">
        <v>1139.962</v>
      </c>
    </row>
    <row r="22" spans="1:7">
      <c r="A22" s="48" t="s">
        <v>73</v>
      </c>
      <c r="B22" s="36">
        <v>1173.1859999999999</v>
      </c>
    </row>
    <row r="23" spans="1:7">
      <c r="A23" s="48" t="s">
        <v>74</v>
      </c>
      <c r="B23" s="36">
        <v>1207.104</v>
      </c>
      <c r="G23" s="8" t="s">
        <v>50</v>
      </c>
    </row>
    <row r="24" spans="1:7">
      <c r="A24" s="48" t="s">
        <v>75</v>
      </c>
      <c r="B24" s="36">
        <v>1242.213</v>
      </c>
    </row>
    <row r="25" spans="1:7">
      <c r="A25" s="48" t="s">
        <v>76</v>
      </c>
      <c r="B25" s="36">
        <v>1278.819</v>
      </c>
    </row>
    <row r="26" spans="1:7">
      <c r="A26" s="48" t="s">
        <v>77</v>
      </c>
      <c r="B26" s="36">
        <v>1317.0419999999999</v>
      </c>
    </row>
    <row r="27" spans="1:7">
      <c r="A27" s="48" t="s">
        <v>78</v>
      </c>
      <c r="B27" s="36">
        <v>1356.673</v>
      </c>
    </row>
    <row r="28" spans="1:7">
      <c r="A28" s="48" t="s">
        <v>79</v>
      </c>
      <c r="B28" s="36">
        <v>1397.3050000000001</v>
      </c>
    </row>
    <row r="29" spans="1:7">
      <c r="A29" s="48" t="s">
        <v>80</v>
      </c>
      <c r="B29" s="36">
        <v>1438.421</v>
      </c>
    </row>
    <row r="30" spans="1:7">
      <c r="A30" s="48" t="s">
        <v>81</v>
      </c>
      <c r="B30" s="36">
        <v>1479.646</v>
      </c>
    </row>
    <row r="31" spans="1:7">
      <c r="A31" s="48" t="s">
        <v>82</v>
      </c>
      <c r="B31" s="36">
        <v>1520.8679999999999</v>
      </c>
    </row>
    <row r="32" spans="1:7">
      <c r="A32" s="48" t="s">
        <v>83</v>
      </c>
      <c r="B32" s="36">
        <v>1562.2070000000001</v>
      </c>
    </row>
    <row r="33" spans="1:2">
      <c r="A33" s="48" t="s">
        <v>84</v>
      </c>
      <c r="B33" s="36">
        <v>1603.91</v>
      </c>
    </row>
    <row r="34" spans="1:2">
      <c r="A34" s="48" t="s">
        <v>85</v>
      </c>
      <c r="B34" s="36">
        <v>1646.29</v>
      </c>
    </row>
    <row r="35" spans="1:2">
      <c r="A35" s="48" t="s">
        <v>86</v>
      </c>
      <c r="B35" s="36">
        <v>1689.6220000000001</v>
      </c>
    </row>
    <row r="36" spans="1:2">
      <c r="A36" s="48" t="s">
        <v>87</v>
      </c>
      <c r="B36" s="36">
        <v>1733.4749999999999</v>
      </c>
    </row>
    <row r="37" spans="1:2">
      <c r="A37" s="48" t="s">
        <v>88</v>
      </c>
      <c r="B37" s="36">
        <v>1777.7270000000001</v>
      </c>
    </row>
    <row r="38" spans="1:2">
      <c r="A38" s="48" t="s">
        <v>89</v>
      </c>
      <c r="B38" s="36">
        <v>1823.2139999999999</v>
      </c>
    </row>
    <row r="39" spans="1:2">
      <c r="A39" s="48" t="s">
        <v>90</v>
      </c>
      <c r="B39" s="36">
        <v>1871.0889999999999</v>
      </c>
    </row>
    <row r="40" spans="1:2">
      <c r="A40" s="48" t="s">
        <v>91</v>
      </c>
      <c r="B40" s="36">
        <v>1921.8889999999999</v>
      </c>
    </row>
    <row r="41" spans="1:2">
      <c r="A41" s="48" t="s">
        <v>92</v>
      </c>
      <c r="B41" s="36">
        <v>1976.3130000000001</v>
      </c>
    </row>
    <row r="42" spans="1:2">
      <c r="A42" s="48" t="s">
        <v>93</v>
      </c>
      <c r="B42" s="36">
        <v>2033.3510000000001</v>
      </c>
    </row>
    <row r="43" spans="1:2">
      <c r="A43" s="48" t="s">
        <v>94</v>
      </c>
      <c r="B43" s="36">
        <v>2089.7089999999998</v>
      </c>
    </row>
    <row r="44" spans="1:2">
      <c r="A44" s="48" t="s">
        <v>95</v>
      </c>
      <c r="B44" s="36">
        <v>2141.0050000000001</v>
      </c>
    </row>
    <row r="45" spans="1:2">
      <c r="A45" s="48" t="s">
        <v>96</v>
      </c>
      <c r="B45" s="36">
        <v>2184.1390000000001</v>
      </c>
    </row>
    <row r="46" spans="1:2">
      <c r="A46" s="48" t="s">
        <v>97</v>
      </c>
      <c r="B46" s="36">
        <v>2217.9180000000001</v>
      </c>
    </row>
    <row r="47" spans="1:2">
      <c r="A47" s="48" t="s">
        <v>98</v>
      </c>
      <c r="B47" s="36">
        <v>2243.4949999999999</v>
      </c>
    </row>
    <row r="48" spans="1:2">
      <c r="A48" s="48" t="s">
        <v>99</v>
      </c>
      <c r="B48" s="36">
        <v>2263.1959999999999</v>
      </c>
    </row>
    <row r="49" spans="1:2">
      <c r="A49" s="48" t="s">
        <v>100</v>
      </c>
      <c r="B49" s="36">
        <v>2280.4749999999999</v>
      </c>
    </row>
    <row r="50" spans="1:2">
      <c r="A50" s="48" t="s">
        <v>101</v>
      </c>
      <c r="B50" s="36">
        <v>2298.0169999999998</v>
      </c>
    </row>
    <row r="51" spans="1:2">
      <c r="A51" s="48" t="s">
        <v>102</v>
      </c>
      <c r="B51" s="36">
        <v>2316.5709999999999</v>
      </c>
    </row>
    <row r="52" spans="1:2">
      <c r="A52" s="48" t="s">
        <v>103</v>
      </c>
      <c r="B52" s="36">
        <v>2335.7440000000001</v>
      </c>
    </row>
    <row r="53" spans="1:2">
      <c r="A53" s="48" t="s">
        <v>104</v>
      </c>
      <c r="B53" s="36">
        <v>2355.6669999999999</v>
      </c>
    </row>
    <row r="54" spans="1:2">
      <c r="A54" s="48" t="s">
        <v>105</v>
      </c>
      <c r="B54" s="36">
        <v>2376.2280000000001</v>
      </c>
    </row>
    <row r="55" spans="1:2">
      <c r="A55" s="48" t="s">
        <v>106</v>
      </c>
      <c r="B55" s="36">
        <v>2397.4169999999999</v>
      </c>
    </row>
    <row r="56" spans="1:2">
      <c r="A56" s="48" t="s">
        <v>107</v>
      </c>
      <c r="B56" s="36">
        <v>2419.5940000000001</v>
      </c>
    </row>
    <row r="57" spans="1:2">
      <c r="A57" s="48" t="s">
        <v>108</v>
      </c>
      <c r="B57" s="36">
        <v>2443.261</v>
      </c>
    </row>
    <row r="58" spans="1:2">
      <c r="A58" s="48" t="s">
        <v>109</v>
      </c>
      <c r="B58" s="36">
        <v>2468.7649999999999</v>
      </c>
    </row>
    <row r="59" spans="1:2">
      <c r="A59" s="48" t="s">
        <v>110</v>
      </c>
      <c r="B59" s="36">
        <v>2496.3939999999998</v>
      </c>
    </row>
    <row r="60" spans="1:2">
      <c r="A60" s="48" t="s">
        <v>111</v>
      </c>
      <c r="B60" s="36">
        <v>2526.4290000000001</v>
      </c>
    </row>
    <row r="61" spans="1:2">
      <c r="A61" s="48" t="s">
        <v>112</v>
      </c>
      <c r="B61" s="36">
        <v>2558.8539999999998</v>
      </c>
    </row>
    <row r="62" spans="1:2">
      <c r="A62" s="48" t="s">
        <v>113</v>
      </c>
      <c r="B62" s="36">
        <v>2593.819</v>
      </c>
    </row>
    <row r="63" spans="1:2">
      <c r="A63" s="48" t="s">
        <v>114</v>
      </c>
      <c r="B63" s="36">
        <v>2631.8989999999999</v>
      </c>
    </row>
    <row r="64" spans="1:2">
      <c r="A64" s="48" t="s">
        <v>115</v>
      </c>
      <c r="B64" s="36">
        <v>2673.7939999999999</v>
      </c>
    </row>
    <row r="65" spans="1:2">
      <c r="A65" s="48" t="s">
        <v>116</v>
      </c>
      <c r="B65" s="36">
        <v>2719.902</v>
      </c>
    </row>
    <row r="66" spans="1:2">
      <c r="A66" s="48" t="s">
        <v>117</v>
      </c>
      <c r="B66" s="36">
        <v>2770.357</v>
      </c>
    </row>
    <row r="67" spans="1:2">
      <c r="A67" s="48" t="s">
        <v>118</v>
      </c>
      <c r="B67" s="36">
        <v>2824.6979999999999</v>
      </c>
    </row>
    <row r="68" spans="1:2">
      <c r="A68" s="48" t="s">
        <v>119</v>
      </c>
      <c r="B68" s="36">
        <v>2881.7829999999999</v>
      </c>
    </row>
    <row r="69" spans="1:2">
      <c r="A69" s="48" t="s">
        <v>120</v>
      </c>
      <c r="B69" s="36">
        <v>2940.1109999999999</v>
      </c>
    </row>
    <row r="70" spans="1:2">
      <c r="A70" s="48" t="s">
        <v>121</v>
      </c>
      <c r="B70" s="36">
        <v>2998.433</v>
      </c>
    </row>
    <row r="71" spans="1:2">
      <c r="A71" s="48" t="s">
        <v>122</v>
      </c>
      <c r="B71" s="36">
        <v>3056.3580000000002</v>
      </c>
    </row>
    <row r="72" spans="1:2">
      <c r="A72" s="48" t="s">
        <v>123</v>
      </c>
      <c r="B72" s="36">
        <v>3113.788</v>
      </c>
    </row>
    <row r="73" spans="1:2">
      <c r="A73" s="48" t="s">
        <v>124</v>
      </c>
      <c r="B73" s="36">
        <v>3170.2139999999999</v>
      </c>
    </row>
    <row r="74" spans="1:2">
      <c r="A74" s="48" t="s">
        <v>125</v>
      </c>
      <c r="B74" s="36">
        <v>3225.1660000000002</v>
      </c>
    </row>
    <row r="75" spans="1:2" ht="14.25" thickBot="1">
      <c r="A75" s="49" t="s">
        <v>131</v>
      </c>
      <c r="B75" s="37">
        <v>3278.2919999999999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E4" sqref="E4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Contents!C27</f>
        <v>ラオス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48" t="s">
        <v>56</v>
      </c>
      <c r="B5" s="36">
        <v>1682.915</v>
      </c>
      <c r="D5" s="6" t="s">
        <v>55</v>
      </c>
      <c r="E5" s="7" t="s">
        <v>1</v>
      </c>
    </row>
    <row r="6" spans="1:7">
      <c r="A6" s="48" t="s">
        <v>57</v>
      </c>
      <c r="B6" s="36">
        <v>1723.2159999999999</v>
      </c>
      <c r="D6" s="50" t="str">
        <f>INDEX(A5:A1000,COUNTA(A5:A1000)-9)</f>
        <v>2011</v>
      </c>
      <c r="E6" s="14">
        <f t="shared" ref="E6:E15" si="0">VLOOKUP(D6,$A$4:$B$65533,2,FALSE)</f>
        <v>6347.5640000000003</v>
      </c>
    </row>
    <row r="7" spans="1:7">
      <c r="A7" s="48" t="s">
        <v>58</v>
      </c>
      <c r="B7" s="36">
        <v>1764.0440000000001</v>
      </c>
      <c r="D7" s="50" t="str">
        <f>INDEX(A5:A1000,COUNTA(A5:A1000)-8)</f>
        <v>2012</v>
      </c>
      <c r="E7" s="14">
        <f t="shared" si="0"/>
        <v>6444.527</v>
      </c>
    </row>
    <row r="8" spans="1:7">
      <c r="A8" s="48" t="s">
        <v>59</v>
      </c>
      <c r="B8" s="36">
        <v>1805.537</v>
      </c>
      <c r="D8" s="50" t="str">
        <f>INDEX(A5:A1000,COUNTA(A5:A1000)-7)</f>
        <v>2013</v>
      </c>
      <c r="E8" s="14">
        <f t="shared" si="0"/>
        <v>6541.3019999999997</v>
      </c>
    </row>
    <row r="9" spans="1:7">
      <c r="A9" s="48" t="s">
        <v>60</v>
      </c>
      <c r="B9" s="36">
        <v>1847.7940000000001</v>
      </c>
      <c r="D9" s="50" t="str">
        <f>INDEX(A5:A1000,COUNTA(A5:A1000)-6)</f>
        <v>2014</v>
      </c>
      <c r="E9" s="14">
        <f t="shared" si="0"/>
        <v>6639.7629999999999</v>
      </c>
    </row>
    <row r="10" spans="1:7">
      <c r="A10" s="48" t="s">
        <v>61</v>
      </c>
      <c r="B10" s="36">
        <v>1890.85</v>
      </c>
      <c r="D10" s="50" t="str">
        <f>INDEX(A5:A1000,COUNTA(A5:A1000)-5)</f>
        <v>2015</v>
      </c>
      <c r="E10" s="14">
        <f t="shared" si="0"/>
        <v>6741.16</v>
      </c>
    </row>
    <row r="11" spans="1:7">
      <c r="A11" s="48" t="s">
        <v>62</v>
      </c>
      <c r="B11" s="36">
        <v>1934.816</v>
      </c>
      <c r="D11" s="50" t="str">
        <f>INDEX(A5:A1000,COUNTA(A5:A1000)-4)</f>
        <v>2016</v>
      </c>
      <c r="E11" s="14">
        <f t="shared" si="0"/>
        <v>6845.848</v>
      </c>
    </row>
    <row r="12" spans="1:7">
      <c r="A12" s="48" t="s">
        <v>63</v>
      </c>
      <c r="B12" s="36">
        <v>1979.73</v>
      </c>
      <c r="D12" s="50" t="str">
        <f>INDEX(A5:A1000,COUNTA(A5:A1000)-3)</f>
        <v>2017</v>
      </c>
      <c r="E12" s="14">
        <f t="shared" si="0"/>
        <v>6953.0309999999999</v>
      </c>
    </row>
    <row r="13" spans="1:7">
      <c r="A13" s="48" t="s">
        <v>64</v>
      </c>
      <c r="B13" s="36">
        <v>2025.6659999999999</v>
      </c>
      <c r="D13" s="50" t="str">
        <f>INDEX(A5:A1000,COUNTA(A5:A1000)-2)</f>
        <v>2018</v>
      </c>
      <c r="E13" s="14">
        <f>VLOOKUP(D13,$A$4:$B$65533,2,FALSE)</f>
        <v>7061.4979999999996</v>
      </c>
    </row>
    <row r="14" spans="1:7">
      <c r="A14" s="48" t="s">
        <v>65</v>
      </c>
      <c r="B14" s="36">
        <v>2072.7089999999998</v>
      </c>
      <c r="D14" s="50" t="str">
        <f>INDEX(A5:A1000,COUNTA(A5:A1000)-1)</f>
        <v>2019</v>
      </c>
      <c r="E14" s="14">
        <f t="shared" si="0"/>
        <v>7169.4560000000001</v>
      </c>
    </row>
    <row r="15" spans="1:7" ht="14.25" thickBot="1">
      <c r="A15" s="48" t="s">
        <v>66</v>
      </c>
      <c r="B15" s="36">
        <v>2120.8919999999998</v>
      </c>
      <c r="D15" s="51" t="str">
        <f>INDEX(A5:A1000,COUNTA(A5:A1000))</f>
        <v>2020</v>
      </c>
      <c r="E15" s="15">
        <f t="shared" si="0"/>
        <v>7275.5559999999996</v>
      </c>
    </row>
    <row r="16" spans="1:7">
      <c r="A16" s="48" t="s">
        <v>67</v>
      </c>
      <c r="B16" s="36">
        <v>2170.34</v>
      </c>
    </row>
    <row r="17" spans="1:7">
      <c r="A17" s="48" t="s">
        <v>68</v>
      </c>
      <c r="B17" s="36">
        <v>2221.123</v>
      </c>
    </row>
    <row r="18" spans="1:7">
      <c r="A18" s="48" t="s">
        <v>69</v>
      </c>
      <c r="B18" s="36">
        <v>2273.3519999999999</v>
      </c>
    </row>
    <row r="19" spans="1:7">
      <c r="A19" s="48" t="s">
        <v>70</v>
      </c>
      <c r="B19" s="36">
        <v>2327.1370000000002</v>
      </c>
    </row>
    <row r="20" spans="1:7">
      <c r="A20" s="48" t="s">
        <v>71</v>
      </c>
      <c r="B20" s="36">
        <v>2382.5859999999998</v>
      </c>
    </row>
    <row r="21" spans="1:7">
      <c r="A21" s="48" t="s">
        <v>72</v>
      </c>
      <c r="B21" s="36">
        <v>2439.1970000000001</v>
      </c>
    </row>
    <row r="22" spans="1:7">
      <c r="A22" s="48" t="s">
        <v>73</v>
      </c>
      <c r="B22" s="36">
        <v>2496.9270000000001</v>
      </c>
    </row>
    <row r="23" spans="1:7">
      <c r="A23" s="48" t="s">
        <v>74</v>
      </c>
      <c r="B23" s="36">
        <v>2556.8449999999998</v>
      </c>
      <c r="G23" s="8" t="s">
        <v>50</v>
      </c>
    </row>
    <row r="24" spans="1:7">
      <c r="A24" s="48" t="s">
        <v>75</v>
      </c>
      <c r="B24" s="36">
        <v>2620.4479999999999</v>
      </c>
    </row>
    <row r="25" spans="1:7">
      <c r="A25" s="48" t="s">
        <v>76</v>
      </c>
      <c r="B25" s="36">
        <v>2688.4290000000001</v>
      </c>
    </row>
    <row r="26" spans="1:7">
      <c r="A26" s="48" t="s">
        <v>77</v>
      </c>
      <c r="B26" s="36">
        <v>2762.2640000000001</v>
      </c>
    </row>
    <row r="27" spans="1:7">
      <c r="A27" s="48" t="s">
        <v>78</v>
      </c>
      <c r="B27" s="36">
        <v>2840.8420000000001</v>
      </c>
    </row>
    <row r="28" spans="1:7">
      <c r="A28" s="48" t="s">
        <v>79</v>
      </c>
      <c r="B28" s="36">
        <v>2919.288</v>
      </c>
    </row>
    <row r="29" spans="1:7">
      <c r="A29" s="48" t="s">
        <v>80</v>
      </c>
      <c r="B29" s="36">
        <v>2990.9630000000002</v>
      </c>
    </row>
    <row r="30" spans="1:7">
      <c r="A30" s="48" t="s">
        <v>81</v>
      </c>
      <c r="B30" s="36">
        <v>3051.5830000000001</v>
      </c>
    </row>
    <row r="31" spans="1:7">
      <c r="A31" s="48" t="s">
        <v>82</v>
      </c>
      <c r="B31" s="36">
        <v>3098.962</v>
      </c>
    </row>
    <row r="32" spans="1:7">
      <c r="A32" s="48" t="s">
        <v>83</v>
      </c>
      <c r="B32" s="36">
        <v>3135.8389999999999</v>
      </c>
    </row>
    <row r="33" spans="1:2">
      <c r="A33" s="48" t="s">
        <v>84</v>
      </c>
      <c r="B33" s="36">
        <v>3168.8380000000002</v>
      </c>
    </row>
    <row r="34" spans="1:2">
      <c r="A34" s="48" t="s">
        <v>85</v>
      </c>
      <c r="B34" s="36">
        <v>3207.3310000000001</v>
      </c>
    </row>
    <row r="35" spans="1:2">
      <c r="A35" s="48" t="s">
        <v>86</v>
      </c>
      <c r="B35" s="36">
        <v>3258.1489999999999</v>
      </c>
    </row>
    <row r="36" spans="1:2">
      <c r="A36" s="48" t="s">
        <v>87</v>
      </c>
      <c r="B36" s="36">
        <v>3323.3530000000001</v>
      </c>
    </row>
    <row r="37" spans="1:2">
      <c r="A37" s="48" t="s">
        <v>88</v>
      </c>
      <c r="B37" s="36">
        <v>3401.1930000000002</v>
      </c>
    </row>
    <row r="38" spans="1:2">
      <c r="A38" s="48" t="s">
        <v>89</v>
      </c>
      <c r="B38" s="36">
        <v>3489.91</v>
      </c>
    </row>
    <row r="39" spans="1:2">
      <c r="A39" s="48" t="s">
        <v>90</v>
      </c>
      <c r="B39" s="36">
        <v>3586.3150000000001</v>
      </c>
    </row>
    <row r="40" spans="1:2">
      <c r="A40" s="48" t="s">
        <v>91</v>
      </c>
      <c r="B40" s="36">
        <v>3687.8890000000001</v>
      </c>
    </row>
    <row r="41" spans="1:2">
      <c r="A41" s="48" t="s">
        <v>92</v>
      </c>
      <c r="B41" s="36">
        <v>3794.2040000000002</v>
      </c>
    </row>
    <row r="42" spans="1:2">
      <c r="A42" s="48" t="s">
        <v>93</v>
      </c>
      <c r="B42" s="36">
        <v>3905.53</v>
      </c>
    </row>
    <row r="43" spans="1:2">
      <c r="A43" s="48" t="s">
        <v>94</v>
      </c>
      <c r="B43" s="36">
        <v>4020.817</v>
      </c>
    </row>
    <row r="44" spans="1:2">
      <c r="A44" s="48" t="s">
        <v>95</v>
      </c>
      <c r="B44" s="36">
        <v>4138.8450000000003</v>
      </c>
    </row>
    <row r="45" spans="1:2">
      <c r="A45" s="48" t="s">
        <v>96</v>
      </c>
      <c r="B45" s="36">
        <v>4258.4709999999995</v>
      </c>
    </row>
    <row r="46" spans="1:2">
      <c r="A46" s="48" t="s">
        <v>97</v>
      </c>
      <c r="B46" s="36">
        <v>4379.2340000000004</v>
      </c>
    </row>
    <row r="47" spans="1:2">
      <c r="A47" s="48" t="s">
        <v>98</v>
      </c>
      <c r="B47" s="36">
        <v>4500.3459999999995</v>
      </c>
    </row>
    <row r="48" spans="1:2">
      <c r="A48" s="48" t="s">
        <v>99</v>
      </c>
      <c r="B48" s="36">
        <v>4619.9459999999999</v>
      </c>
    </row>
    <row r="49" spans="1:2">
      <c r="A49" s="48" t="s">
        <v>100</v>
      </c>
      <c r="B49" s="36">
        <v>4735.8370000000004</v>
      </c>
    </row>
    <row r="50" spans="1:2">
      <c r="A50" s="48" t="s">
        <v>101</v>
      </c>
      <c r="B50" s="36">
        <v>4846.4769999999999</v>
      </c>
    </row>
    <row r="51" spans="1:2">
      <c r="A51" s="48" t="s">
        <v>102</v>
      </c>
      <c r="B51" s="36">
        <v>4951.1890000000003</v>
      </c>
    </row>
    <row r="52" spans="1:2">
      <c r="A52" s="48" t="s">
        <v>103</v>
      </c>
      <c r="B52" s="36">
        <v>5050.308</v>
      </c>
    </row>
    <row r="53" spans="1:2">
      <c r="A53" s="48" t="s">
        <v>104</v>
      </c>
      <c r="B53" s="36">
        <v>5144.6009999999997</v>
      </c>
    </row>
    <row r="54" spans="1:2">
      <c r="A54" s="48" t="s">
        <v>105</v>
      </c>
      <c r="B54" s="36">
        <v>5235.3389999999999</v>
      </c>
    </row>
    <row r="55" spans="1:2">
      <c r="A55" s="48" t="s">
        <v>106</v>
      </c>
      <c r="B55" s="36">
        <v>5323.701</v>
      </c>
    </row>
    <row r="56" spans="1:2">
      <c r="A56" s="48" t="s">
        <v>107</v>
      </c>
      <c r="B56" s="36">
        <v>5409.5839999999998</v>
      </c>
    </row>
    <row r="57" spans="1:2">
      <c r="A57" s="48" t="s">
        <v>108</v>
      </c>
      <c r="B57" s="36">
        <v>5493.2470000000003</v>
      </c>
    </row>
    <row r="58" spans="1:2">
      <c r="A58" s="48" t="s">
        <v>109</v>
      </c>
      <c r="B58" s="36">
        <v>5576.64</v>
      </c>
    </row>
    <row r="59" spans="1:2">
      <c r="A59" s="48" t="s">
        <v>110</v>
      </c>
      <c r="B59" s="36">
        <v>5662.1989999999996</v>
      </c>
    </row>
    <row r="60" spans="1:2">
      <c r="A60" s="48" t="s">
        <v>111</v>
      </c>
      <c r="B60" s="36">
        <v>5751.6750000000002</v>
      </c>
    </row>
    <row r="61" spans="1:2">
      <c r="A61" s="48" t="s">
        <v>112</v>
      </c>
      <c r="B61" s="36">
        <v>5846.0749999999998</v>
      </c>
    </row>
    <row r="62" spans="1:2">
      <c r="A62" s="48" t="s">
        <v>113</v>
      </c>
      <c r="B62" s="36">
        <v>5944.95</v>
      </c>
    </row>
    <row r="63" spans="1:2">
      <c r="A63" s="48" t="s">
        <v>114</v>
      </c>
      <c r="B63" s="36">
        <v>6046.63</v>
      </c>
    </row>
    <row r="64" spans="1:2">
      <c r="A64" s="48" t="s">
        <v>115</v>
      </c>
      <c r="B64" s="36">
        <v>6148.6210000000001</v>
      </c>
    </row>
    <row r="65" spans="1:2">
      <c r="A65" s="48" t="s">
        <v>116</v>
      </c>
      <c r="B65" s="36">
        <v>6249.1679999999997</v>
      </c>
    </row>
    <row r="66" spans="1:2">
      <c r="A66" s="48" t="s">
        <v>117</v>
      </c>
      <c r="B66" s="36">
        <v>6347.5640000000003</v>
      </c>
    </row>
    <row r="67" spans="1:2">
      <c r="A67" s="48" t="s">
        <v>118</v>
      </c>
      <c r="B67" s="36">
        <v>6444.527</v>
      </c>
    </row>
    <row r="68" spans="1:2">
      <c r="A68" s="48" t="s">
        <v>119</v>
      </c>
      <c r="B68" s="36">
        <v>6541.3019999999997</v>
      </c>
    </row>
    <row r="69" spans="1:2">
      <c r="A69" s="48" t="s">
        <v>120</v>
      </c>
      <c r="B69" s="36">
        <v>6639.7629999999999</v>
      </c>
    </row>
    <row r="70" spans="1:2">
      <c r="A70" s="48" t="s">
        <v>121</v>
      </c>
      <c r="B70" s="36">
        <v>6741.16</v>
      </c>
    </row>
    <row r="71" spans="1:2">
      <c r="A71" s="48" t="s">
        <v>122</v>
      </c>
      <c r="B71" s="36">
        <v>6845.848</v>
      </c>
    </row>
    <row r="72" spans="1:2">
      <c r="A72" s="48" t="s">
        <v>123</v>
      </c>
      <c r="B72" s="36">
        <v>6953.0309999999999</v>
      </c>
    </row>
    <row r="73" spans="1:2">
      <c r="A73" s="48" t="s">
        <v>124</v>
      </c>
      <c r="B73" s="36">
        <v>7061.4979999999996</v>
      </c>
    </row>
    <row r="74" spans="1:2">
      <c r="A74" s="48" t="s">
        <v>125</v>
      </c>
      <c r="B74" s="36">
        <v>7169.4560000000001</v>
      </c>
    </row>
    <row r="75" spans="1:2" ht="14.25" thickBot="1">
      <c r="A75" s="49" t="s">
        <v>131</v>
      </c>
      <c r="B75" s="37">
        <v>7275.5559999999996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/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Contents!C28</f>
        <v>北朝鮮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48" t="s">
        <v>56</v>
      </c>
      <c r="B5" s="36">
        <v>10549.47</v>
      </c>
      <c r="D5" s="6" t="s">
        <v>55</v>
      </c>
      <c r="E5" s="7" t="s">
        <v>1</v>
      </c>
    </row>
    <row r="6" spans="1:7">
      <c r="A6" s="48" t="s">
        <v>57</v>
      </c>
      <c r="B6" s="36">
        <v>10248.503000000001</v>
      </c>
      <c r="D6" s="50" t="str">
        <f>INDEX(A5:A1000,COUNTA(A5:A1000)-9)</f>
        <v>2011</v>
      </c>
      <c r="E6" s="14">
        <f t="shared" ref="E6:E15" si="0">VLOOKUP(D6,$A$4:$B$65533,2,FALSE)</f>
        <v>24673.392</v>
      </c>
    </row>
    <row r="7" spans="1:7">
      <c r="A7" s="48" t="s">
        <v>58</v>
      </c>
      <c r="B7" s="36">
        <v>10049.02</v>
      </c>
      <c r="D7" s="50" t="str">
        <f>INDEX(A5:A1000,COUNTA(A5:A1000)-8)</f>
        <v>2012</v>
      </c>
      <c r="E7" s="14">
        <f t="shared" si="0"/>
        <v>24800.637999999999</v>
      </c>
    </row>
    <row r="8" spans="1:7">
      <c r="A8" s="48" t="s">
        <v>59</v>
      </c>
      <c r="B8" s="36">
        <v>9957.2440000000006</v>
      </c>
      <c r="D8" s="50" t="str">
        <f>INDEX(A5:A1000,COUNTA(A5:A1000)-7)</f>
        <v>2013</v>
      </c>
      <c r="E8" s="14">
        <f t="shared" si="0"/>
        <v>24929.5</v>
      </c>
    </row>
    <row r="9" spans="1:7">
      <c r="A9" s="48" t="s">
        <v>60</v>
      </c>
      <c r="B9" s="36">
        <v>9972.4339999999993</v>
      </c>
      <c r="D9" s="50" t="str">
        <f>INDEX(A5:A1000,COUNTA(A5:A1000)-6)</f>
        <v>2014</v>
      </c>
      <c r="E9" s="14">
        <f t="shared" si="0"/>
        <v>25057.793000000001</v>
      </c>
    </row>
    <row r="10" spans="1:7">
      <c r="A10" s="48" t="s">
        <v>61</v>
      </c>
      <c r="B10" s="36">
        <v>10086.996999999999</v>
      </c>
      <c r="D10" s="50" t="str">
        <f>INDEX(A5:A1000,COUNTA(A5:A1000)-5)</f>
        <v>2015</v>
      </c>
      <c r="E10" s="14">
        <f t="shared" si="0"/>
        <v>25183.831999999999</v>
      </c>
    </row>
    <row r="11" spans="1:7">
      <c r="A11" s="48" t="s">
        <v>62</v>
      </c>
      <c r="B11" s="36">
        <v>10285.934999999999</v>
      </c>
      <c r="D11" s="50" t="str">
        <f>INDEX(A5:A1000,COUNTA(A5:A1000)-4)</f>
        <v>2016</v>
      </c>
      <c r="E11" s="14">
        <f t="shared" si="0"/>
        <v>25307.665000000001</v>
      </c>
    </row>
    <row r="12" spans="1:7">
      <c r="A12" s="48" t="s">
        <v>63</v>
      </c>
      <c r="B12" s="36">
        <v>10547.385</v>
      </c>
      <c r="D12" s="50" t="str">
        <f>INDEX(A5:A1000,COUNTA(A5:A1000)-3)</f>
        <v>2017</v>
      </c>
      <c r="E12" s="14">
        <f t="shared" si="0"/>
        <v>25429.815999999999</v>
      </c>
    </row>
    <row r="13" spans="1:7">
      <c r="A13" s="48" t="s">
        <v>64</v>
      </c>
      <c r="B13" s="36">
        <v>10843.977000000001</v>
      </c>
      <c r="D13" s="50" t="str">
        <f>INDEX(A5:A1000,COUNTA(A5:A1000)-2)</f>
        <v>2018</v>
      </c>
      <c r="E13" s="14">
        <f>VLOOKUP(D13,$A$4:$B$65533,2,FALSE)</f>
        <v>25549.606</v>
      </c>
    </row>
    <row r="14" spans="1:7">
      <c r="A14" s="48" t="s">
        <v>65</v>
      </c>
      <c r="B14" s="36">
        <v>11145.152</v>
      </c>
      <c r="D14" s="50" t="str">
        <f>INDEX(A5:A1000,COUNTA(A5:A1000)-1)</f>
        <v>2019</v>
      </c>
      <c r="E14" s="14">
        <f t="shared" si="0"/>
        <v>25666.157999999999</v>
      </c>
    </row>
    <row r="15" spans="1:7" ht="14.25" thickBot="1">
      <c r="A15" s="48" t="s">
        <v>66</v>
      </c>
      <c r="B15" s="36">
        <v>11424.189</v>
      </c>
      <c r="D15" s="51" t="str">
        <f>INDEX(A5:A1000,COUNTA(A5:A1000))</f>
        <v>2020</v>
      </c>
      <c r="E15" s="15">
        <f t="shared" si="0"/>
        <v>25778.814999999999</v>
      </c>
    </row>
    <row r="16" spans="1:7">
      <c r="A16" s="48" t="s">
        <v>67</v>
      </c>
      <c r="B16" s="36">
        <v>11665.592000000001</v>
      </c>
    </row>
    <row r="17" spans="1:7">
      <c r="A17" s="48" t="s">
        <v>68</v>
      </c>
      <c r="B17" s="36">
        <v>11871.726000000001</v>
      </c>
    </row>
    <row r="18" spans="1:7">
      <c r="A18" s="48" t="s">
        <v>69</v>
      </c>
      <c r="B18" s="36">
        <v>12065.468000000001</v>
      </c>
    </row>
    <row r="19" spans="1:7">
      <c r="A19" s="48" t="s">
        <v>70</v>
      </c>
      <c r="B19" s="36">
        <v>12282.416999999999</v>
      </c>
    </row>
    <row r="20" spans="1:7">
      <c r="A20" s="48" t="s">
        <v>71</v>
      </c>
      <c r="B20" s="36">
        <v>12547.523999999999</v>
      </c>
    </row>
    <row r="21" spans="1:7">
      <c r="A21" s="48" t="s">
        <v>72</v>
      </c>
      <c r="B21" s="36">
        <v>12864.947</v>
      </c>
    </row>
    <row r="22" spans="1:7">
      <c r="A22" s="48" t="s">
        <v>73</v>
      </c>
      <c r="B22" s="36">
        <v>13222.703</v>
      </c>
    </row>
    <row r="23" spans="1:7">
      <c r="A23" s="48" t="s">
        <v>74</v>
      </c>
      <c r="B23" s="36">
        <v>13609.976000000001</v>
      </c>
      <c r="G23" s="8" t="s">
        <v>50</v>
      </c>
    </row>
    <row r="24" spans="1:7">
      <c r="A24" s="48" t="s">
        <v>75</v>
      </c>
      <c r="B24" s="36">
        <v>14010.339</v>
      </c>
    </row>
    <row r="25" spans="1:7">
      <c r="A25" s="48" t="s">
        <v>76</v>
      </c>
      <c r="B25" s="36">
        <v>14410.391</v>
      </c>
    </row>
    <row r="26" spans="1:7">
      <c r="A26" s="48" t="s">
        <v>77</v>
      </c>
      <c r="B26" s="36">
        <v>14809.518</v>
      </c>
    </row>
    <row r="27" spans="1:7">
      <c r="A27" s="48" t="s">
        <v>78</v>
      </c>
      <c r="B27" s="36">
        <v>15207.764999999999</v>
      </c>
    </row>
    <row r="28" spans="1:7">
      <c r="A28" s="48" t="s">
        <v>79</v>
      </c>
      <c r="B28" s="36">
        <v>15593.352999999999</v>
      </c>
    </row>
    <row r="29" spans="1:7">
      <c r="A29" s="48" t="s">
        <v>80</v>
      </c>
      <c r="B29" s="36">
        <v>15952.076999999999</v>
      </c>
    </row>
    <row r="30" spans="1:7">
      <c r="A30" s="48" t="s">
        <v>81</v>
      </c>
      <c r="B30" s="36">
        <v>16274.736999999999</v>
      </c>
    </row>
    <row r="31" spans="1:7">
      <c r="A31" s="48" t="s">
        <v>82</v>
      </c>
      <c r="B31" s="36">
        <v>16554.743999999999</v>
      </c>
    </row>
    <row r="32" spans="1:7">
      <c r="A32" s="48" t="s">
        <v>83</v>
      </c>
      <c r="B32" s="36">
        <v>16796.567999999999</v>
      </c>
    </row>
    <row r="33" spans="1:2">
      <c r="A33" s="48" t="s">
        <v>84</v>
      </c>
      <c r="B33" s="36">
        <v>17015.984</v>
      </c>
    </row>
    <row r="34" spans="1:2">
      <c r="A34" s="48" t="s">
        <v>85</v>
      </c>
      <c r="B34" s="36">
        <v>17235.668000000001</v>
      </c>
    </row>
    <row r="35" spans="1:2">
      <c r="A35" s="48" t="s">
        <v>86</v>
      </c>
      <c r="B35" s="36">
        <v>17472.144</v>
      </c>
    </row>
    <row r="36" spans="1:2">
      <c r="A36" s="48" t="s">
        <v>87</v>
      </c>
      <c r="B36" s="36">
        <v>17731.228999999999</v>
      </c>
    </row>
    <row r="37" spans="1:2">
      <c r="A37" s="48" t="s">
        <v>88</v>
      </c>
      <c r="B37" s="36">
        <v>18008.567999999999</v>
      </c>
    </row>
    <row r="38" spans="1:2">
      <c r="A38" s="48" t="s">
        <v>89</v>
      </c>
      <c r="B38" s="36">
        <v>18298.212</v>
      </c>
    </row>
    <row r="39" spans="1:2">
      <c r="A39" s="48" t="s">
        <v>90</v>
      </c>
      <c r="B39" s="36">
        <v>18590.142</v>
      </c>
    </row>
    <row r="40" spans="1:2">
      <c r="A40" s="48" t="s">
        <v>91</v>
      </c>
      <c r="B40" s="36">
        <v>18877.225999999999</v>
      </c>
    </row>
    <row r="41" spans="1:2">
      <c r="A41" s="48" t="s">
        <v>92</v>
      </c>
      <c r="B41" s="36">
        <v>19156.791000000001</v>
      </c>
    </row>
    <row r="42" spans="1:2">
      <c r="A42" s="48" t="s">
        <v>93</v>
      </c>
      <c r="B42" s="36">
        <v>19431.991999999998</v>
      </c>
    </row>
    <row r="43" spans="1:2">
      <c r="A43" s="48" t="s">
        <v>94</v>
      </c>
      <c r="B43" s="36">
        <v>19708.315999999999</v>
      </c>
    </row>
    <row r="44" spans="1:2">
      <c r="A44" s="48" t="s">
        <v>95</v>
      </c>
      <c r="B44" s="36">
        <v>19993.757000000001</v>
      </c>
    </row>
    <row r="45" spans="1:2">
      <c r="A45" s="48" t="s">
        <v>96</v>
      </c>
      <c r="B45" s="36">
        <v>20293.057000000001</v>
      </c>
    </row>
    <row r="46" spans="1:2">
      <c r="A46" s="48" t="s">
        <v>97</v>
      </c>
      <c r="B46" s="36">
        <v>20609.151000000002</v>
      </c>
    </row>
    <row r="47" spans="1:2">
      <c r="A47" s="48" t="s">
        <v>98</v>
      </c>
      <c r="B47" s="36">
        <v>20937.406999999999</v>
      </c>
    </row>
    <row r="48" spans="1:2">
      <c r="A48" s="48" t="s">
        <v>99</v>
      </c>
      <c r="B48" s="36">
        <v>21265.831999999999</v>
      </c>
    </row>
    <row r="49" spans="1:2">
      <c r="A49" s="48" t="s">
        <v>100</v>
      </c>
      <c r="B49" s="36">
        <v>21577.978999999999</v>
      </c>
    </row>
    <row r="50" spans="1:2">
      <c r="A50" s="48" t="s">
        <v>101</v>
      </c>
      <c r="B50" s="36">
        <v>21862.3</v>
      </c>
    </row>
    <row r="51" spans="1:2">
      <c r="A51" s="48" t="s">
        <v>102</v>
      </c>
      <c r="B51" s="36">
        <v>22113.428</v>
      </c>
    </row>
    <row r="52" spans="1:2">
      <c r="A52" s="48" t="s">
        <v>103</v>
      </c>
      <c r="B52" s="36">
        <v>22335.262999999999</v>
      </c>
    </row>
    <row r="53" spans="1:2">
      <c r="A53" s="48" t="s">
        <v>104</v>
      </c>
      <c r="B53" s="36">
        <v>22536.754000000001</v>
      </c>
    </row>
    <row r="54" spans="1:2">
      <c r="A54" s="48" t="s">
        <v>105</v>
      </c>
      <c r="B54" s="36">
        <v>22731.47</v>
      </c>
    </row>
    <row r="55" spans="1:2">
      <c r="A55" s="48" t="s">
        <v>106</v>
      </c>
      <c r="B55" s="36">
        <v>22929.078000000001</v>
      </c>
    </row>
    <row r="56" spans="1:2">
      <c r="A56" s="48" t="s">
        <v>107</v>
      </c>
      <c r="B56" s="36">
        <v>23132.982</v>
      </c>
    </row>
    <row r="57" spans="1:2">
      <c r="A57" s="48" t="s">
        <v>108</v>
      </c>
      <c r="B57" s="36">
        <v>23339.453000000001</v>
      </c>
    </row>
    <row r="58" spans="1:2">
      <c r="A58" s="48" t="s">
        <v>109</v>
      </c>
      <c r="B58" s="36">
        <v>23542.434000000001</v>
      </c>
    </row>
    <row r="59" spans="1:2">
      <c r="A59" s="48" t="s">
        <v>110</v>
      </c>
      <c r="B59" s="36">
        <v>23732.74</v>
      </c>
    </row>
    <row r="60" spans="1:2">
      <c r="A60" s="48" t="s">
        <v>111</v>
      </c>
      <c r="B60" s="36">
        <v>23904.167000000001</v>
      </c>
    </row>
    <row r="61" spans="1:2">
      <c r="A61" s="48" t="s">
        <v>112</v>
      </c>
      <c r="B61" s="36">
        <v>24054.866000000002</v>
      </c>
    </row>
    <row r="62" spans="1:2">
      <c r="A62" s="48" t="s">
        <v>113</v>
      </c>
      <c r="B62" s="36">
        <v>24188.33</v>
      </c>
    </row>
    <row r="63" spans="1:2">
      <c r="A63" s="48" t="s">
        <v>114</v>
      </c>
      <c r="B63" s="36">
        <v>24310.143</v>
      </c>
    </row>
    <row r="64" spans="1:2">
      <c r="A64" s="48" t="s">
        <v>115</v>
      </c>
      <c r="B64" s="36">
        <v>24428.34</v>
      </c>
    </row>
    <row r="65" spans="1:2">
      <c r="A65" s="48" t="s">
        <v>116</v>
      </c>
      <c r="B65" s="36">
        <v>24548.84</v>
      </c>
    </row>
    <row r="66" spans="1:2">
      <c r="A66" s="48" t="s">
        <v>117</v>
      </c>
      <c r="B66" s="36">
        <v>24673.392</v>
      </c>
    </row>
    <row r="67" spans="1:2">
      <c r="A67" s="48" t="s">
        <v>118</v>
      </c>
      <c r="B67" s="36">
        <v>24800.637999999999</v>
      </c>
    </row>
    <row r="68" spans="1:2">
      <c r="A68" s="48" t="s">
        <v>119</v>
      </c>
      <c r="B68" s="36">
        <v>24929.5</v>
      </c>
    </row>
    <row r="69" spans="1:2">
      <c r="A69" s="48" t="s">
        <v>120</v>
      </c>
      <c r="B69" s="36">
        <v>25057.793000000001</v>
      </c>
    </row>
    <row r="70" spans="1:2">
      <c r="A70" s="48" t="s">
        <v>121</v>
      </c>
      <c r="B70" s="36">
        <v>25183.831999999999</v>
      </c>
    </row>
    <row r="71" spans="1:2">
      <c r="A71" s="48" t="s">
        <v>122</v>
      </c>
      <c r="B71" s="36">
        <v>25307.665000000001</v>
      </c>
    </row>
    <row r="72" spans="1:2">
      <c r="A72" s="48" t="s">
        <v>123</v>
      </c>
      <c r="B72" s="36">
        <v>25429.815999999999</v>
      </c>
    </row>
    <row r="73" spans="1:2">
      <c r="A73" s="48" t="s">
        <v>124</v>
      </c>
      <c r="B73" s="36">
        <v>25549.606</v>
      </c>
    </row>
    <row r="74" spans="1:2">
      <c r="A74" s="48" t="s">
        <v>125</v>
      </c>
      <c r="B74" s="36">
        <v>25666.157999999999</v>
      </c>
    </row>
    <row r="75" spans="1:2" ht="14.25" thickBot="1">
      <c r="A75" s="49" t="s">
        <v>131</v>
      </c>
      <c r="B75" s="37">
        <v>25778.814999999999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E4" sqref="E4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Contents!C29</f>
        <v>台湾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48" t="s">
        <v>56</v>
      </c>
      <c r="B5" s="36">
        <v>7602.3549999999996</v>
      </c>
      <c r="D5" s="6" t="s">
        <v>55</v>
      </c>
      <c r="E5" s="7" t="s">
        <v>1</v>
      </c>
    </row>
    <row r="6" spans="1:7">
      <c r="A6" s="48" t="s">
        <v>57</v>
      </c>
      <c r="B6" s="36">
        <v>7930.652</v>
      </c>
      <c r="D6" s="50" t="str">
        <f>INDEX(A5:A1000,COUNTA(A5:A1000)-9)</f>
        <v>2011</v>
      </c>
      <c r="E6" s="14">
        <f t="shared" ref="E6:E15" si="0">VLOOKUP(D6,$A$4:$B$65533,2,FALSE)</f>
        <v>23268.76</v>
      </c>
    </row>
    <row r="7" spans="1:7">
      <c r="A7" s="48" t="s">
        <v>58</v>
      </c>
      <c r="B7" s="36">
        <v>8250.8009999999995</v>
      </c>
      <c r="D7" s="50" t="str">
        <f>INDEX(A5:A1000,COUNTA(A5:A1000)-8)</f>
        <v>2012</v>
      </c>
      <c r="E7" s="14">
        <f t="shared" si="0"/>
        <v>23346.898000000001</v>
      </c>
    </row>
    <row r="8" spans="1:7">
      <c r="A8" s="48" t="s">
        <v>59</v>
      </c>
      <c r="B8" s="36">
        <v>8565.4380000000001</v>
      </c>
      <c r="D8" s="50" t="str">
        <f>INDEX(A5:A1000,COUNTA(A5:A1000)-7)</f>
        <v>2013</v>
      </c>
      <c r="E8" s="14">
        <f t="shared" si="0"/>
        <v>23421.581999999999</v>
      </c>
    </row>
    <row r="9" spans="1:7">
      <c r="A9" s="48" t="s">
        <v>60</v>
      </c>
      <c r="B9" s="36">
        <v>8877.4240000000009</v>
      </c>
      <c r="D9" s="50" t="str">
        <f>INDEX(A5:A1000,COUNTA(A5:A1000)-6)</f>
        <v>2014</v>
      </c>
      <c r="E9" s="14">
        <f t="shared" si="0"/>
        <v>23491.975999999999</v>
      </c>
    </row>
    <row r="10" spans="1:7">
      <c r="A10" s="48" t="s">
        <v>61</v>
      </c>
      <c r="B10" s="36">
        <v>9189.9719999999998</v>
      </c>
      <c r="D10" s="50" t="str">
        <f>INDEX(A5:A1000,COUNTA(A5:A1000)-5)</f>
        <v>2015</v>
      </c>
      <c r="E10" s="14">
        <f t="shared" si="0"/>
        <v>23557.473000000002</v>
      </c>
    </row>
    <row r="11" spans="1:7">
      <c r="A11" s="48" t="s">
        <v>62</v>
      </c>
      <c r="B11" s="36">
        <v>9506.2639999999992</v>
      </c>
      <c r="D11" s="50" t="str">
        <f>INDEX(A5:A1000,COUNTA(A5:A1000)-4)</f>
        <v>2016</v>
      </c>
      <c r="E11" s="14">
        <f t="shared" si="0"/>
        <v>23618.201000000001</v>
      </c>
    </row>
    <row r="12" spans="1:7">
      <c r="A12" s="48" t="s">
        <v>63</v>
      </c>
      <c r="B12" s="36">
        <v>9829.7139999999999</v>
      </c>
      <c r="D12" s="50" t="str">
        <f>INDEX(A5:A1000,COUNTA(A5:A1000)-3)</f>
        <v>2017</v>
      </c>
      <c r="E12" s="14">
        <f t="shared" si="0"/>
        <v>23674.545999999998</v>
      </c>
    </row>
    <row r="13" spans="1:7">
      <c r="A13" s="48" t="s">
        <v>64</v>
      </c>
      <c r="B13" s="36">
        <v>10163.800999999999</v>
      </c>
      <c r="D13" s="50" t="str">
        <f>INDEX(A5:A1000,COUNTA(A5:A1000)-2)</f>
        <v>2018</v>
      </c>
      <c r="E13" s="14">
        <f>VLOOKUP(D13,$A$4:$B$65533,2,FALSE)</f>
        <v>23726.46</v>
      </c>
    </row>
    <row r="14" spans="1:7">
      <c r="A14" s="48" t="s">
        <v>65</v>
      </c>
      <c r="B14" s="36">
        <v>10511.794</v>
      </c>
      <c r="D14" s="50" t="str">
        <f>INDEX(A5:A1000,COUNTA(A5:A1000)-1)</f>
        <v>2019</v>
      </c>
      <c r="E14" s="14">
        <f t="shared" si="0"/>
        <v>23773.881000000001</v>
      </c>
    </row>
    <row r="15" spans="1:7" ht="14.25" thickBot="1">
      <c r="A15" s="48" t="s">
        <v>66</v>
      </c>
      <c r="B15" s="36">
        <v>10876.147000000001</v>
      </c>
      <c r="D15" s="51" t="str">
        <f>INDEX(A5:A1000,COUNTA(A5:A1000))</f>
        <v>2020</v>
      </c>
      <c r="E15" s="15">
        <f t="shared" si="0"/>
        <v>23816.775000000001</v>
      </c>
    </row>
    <row r="16" spans="1:7">
      <c r="A16" s="48" t="s">
        <v>67</v>
      </c>
      <c r="B16" s="36">
        <v>11257.766</v>
      </c>
    </row>
    <row r="17" spans="1:7">
      <c r="A17" s="48" t="s">
        <v>68</v>
      </c>
      <c r="B17" s="36">
        <v>11655.382</v>
      </c>
    </row>
    <row r="18" spans="1:7">
      <c r="A18" s="48" t="s">
        <v>69</v>
      </c>
      <c r="B18" s="36">
        <v>12065.306</v>
      </c>
    </row>
    <row r="19" spans="1:7">
      <c r="A19" s="48" t="s">
        <v>70</v>
      </c>
      <c r="B19" s="36">
        <v>12482.182000000001</v>
      </c>
    </row>
    <row r="20" spans="1:7">
      <c r="A20" s="48" t="s">
        <v>71</v>
      </c>
      <c r="B20" s="36">
        <v>12901.154</v>
      </c>
    </row>
    <row r="21" spans="1:7">
      <c r="A21" s="48" t="s">
        <v>72</v>
      </c>
      <c r="B21" s="36">
        <v>13322.036</v>
      </c>
    </row>
    <row r="22" spans="1:7">
      <c r="A22" s="48" t="s">
        <v>73</v>
      </c>
      <c r="B22" s="36">
        <v>13743.215</v>
      </c>
    </row>
    <row r="23" spans="1:7">
      <c r="A23" s="48" t="s">
        <v>74</v>
      </c>
      <c r="B23" s="36">
        <v>14156.751</v>
      </c>
      <c r="G23" s="8" t="s">
        <v>50</v>
      </c>
    </row>
    <row r="24" spans="1:7">
      <c r="A24" s="48" t="s">
        <v>75</v>
      </c>
      <c r="B24" s="36">
        <v>14552.755999999999</v>
      </c>
    </row>
    <row r="25" spans="1:7">
      <c r="A25" s="48" t="s">
        <v>76</v>
      </c>
      <c r="B25" s="36">
        <v>14924.462</v>
      </c>
    </row>
    <row r="26" spans="1:7">
      <c r="A26" s="48" t="s">
        <v>77</v>
      </c>
      <c r="B26" s="36">
        <v>15268.159</v>
      </c>
    </row>
    <row r="27" spans="1:7">
      <c r="A27" s="48" t="s">
        <v>78</v>
      </c>
      <c r="B27" s="36">
        <v>15586.148999999999</v>
      </c>
    </row>
    <row r="28" spans="1:7">
      <c r="A28" s="48" t="s">
        <v>79</v>
      </c>
      <c r="B28" s="36">
        <v>15885.232</v>
      </c>
    </row>
    <row r="29" spans="1:7">
      <c r="A29" s="48" t="s">
        <v>80</v>
      </c>
      <c r="B29" s="36">
        <v>16175.596</v>
      </c>
    </row>
    <row r="30" spans="1:7">
      <c r="A30" s="48" t="s">
        <v>81</v>
      </c>
      <c r="B30" s="36">
        <v>16464.929</v>
      </c>
    </row>
    <row r="31" spans="1:7">
      <c r="A31" s="48" t="s">
        <v>82</v>
      </c>
      <c r="B31" s="36">
        <v>16754.741000000002</v>
      </c>
    </row>
    <row r="32" spans="1:7">
      <c r="A32" s="48" t="s">
        <v>83</v>
      </c>
      <c r="B32" s="36">
        <v>17043.397000000001</v>
      </c>
    </row>
    <row r="33" spans="1:2">
      <c r="A33" s="48" t="s">
        <v>84</v>
      </c>
      <c r="B33" s="36">
        <v>17331.481</v>
      </c>
    </row>
    <row r="34" spans="1:2">
      <c r="A34" s="48" t="s">
        <v>85</v>
      </c>
      <c r="B34" s="36">
        <v>17618.937000000002</v>
      </c>
    </row>
    <row r="35" spans="1:2">
      <c r="A35" s="48" t="s">
        <v>86</v>
      </c>
      <c r="B35" s="36">
        <v>17905.458999999999</v>
      </c>
    </row>
    <row r="36" spans="1:2">
      <c r="A36" s="48" t="s">
        <v>87</v>
      </c>
      <c r="B36" s="36">
        <v>18191.726999999999</v>
      </c>
    </row>
    <row r="37" spans="1:2">
      <c r="A37" s="48" t="s">
        <v>88</v>
      </c>
      <c r="B37" s="36">
        <v>18477.501</v>
      </c>
    </row>
    <row r="38" spans="1:2">
      <c r="A38" s="48" t="s">
        <v>89</v>
      </c>
      <c r="B38" s="36">
        <v>18760.237000000001</v>
      </c>
    </row>
    <row r="39" spans="1:2">
      <c r="A39" s="48" t="s">
        <v>90</v>
      </c>
      <c r="B39" s="36">
        <v>19036.463</v>
      </c>
    </row>
    <row r="40" spans="1:2">
      <c r="A40" s="48" t="s">
        <v>91</v>
      </c>
      <c r="B40" s="36">
        <v>19303.401999999998</v>
      </c>
    </row>
    <row r="41" spans="1:2">
      <c r="A41" s="48" t="s">
        <v>92</v>
      </c>
      <c r="B41" s="36">
        <v>19560.164000000001</v>
      </c>
    </row>
    <row r="42" spans="1:2">
      <c r="A42" s="48" t="s">
        <v>93</v>
      </c>
      <c r="B42" s="36">
        <v>19806.741999999998</v>
      </c>
    </row>
    <row r="43" spans="1:2">
      <c r="A43" s="48" t="s">
        <v>94</v>
      </c>
      <c r="B43" s="36">
        <v>20042.355</v>
      </c>
    </row>
    <row r="44" spans="1:2">
      <c r="A44" s="48" t="s">
        <v>95</v>
      </c>
      <c r="B44" s="36">
        <v>20266.423999999999</v>
      </c>
    </row>
    <row r="45" spans="1:2">
      <c r="A45" s="48" t="s">
        <v>96</v>
      </c>
      <c r="B45" s="36">
        <v>20478.516</v>
      </c>
    </row>
    <row r="46" spans="1:2">
      <c r="A46" s="48" t="s">
        <v>97</v>
      </c>
      <c r="B46" s="36">
        <v>20679.072</v>
      </c>
    </row>
    <row r="47" spans="1:2">
      <c r="A47" s="48" t="s">
        <v>98</v>
      </c>
      <c r="B47" s="36">
        <v>20868.148000000001</v>
      </c>
    </row>
    <row r="48" spans="1:2">
      <c r="A48" s="48" t="s">
        <v>99</v>
      </c>
      <c r="B48" s="36">
        <v>21044.7</v>
      </c>
    </row>
    <row r="49" spans="1:2">
      <c r="A49" s="48" t="s">
        <v>100</v>
      </c>
      <c r="B49" s="36">
        <v>21207.423999999999</v>
      </c>
    </row>
    <row r="50" spans="1:2">
      <c r="A50" s="48" t="s">
        <v>101</v>
      </c>
      <c r="B50" s="36">
        <v>21356.025000000001</v>
      </c>
    </row>
    <row r="51" spans="1:2">
      <c r="A51" s="48" t="s">
        <v>102</v>
      </c>
      <c r="B51" s="36">
        <v>21488.993999999999</v>
      </c>
    </row>
    <row r="52" spans="1:2">
      <c r="A52" s="48" t="s">
        <v>103</v>
      </c>
      <c r="B52" s="36">
        <v>21608.309000000001</v>
      </c>
    </row>
    <row r="53" spans="1:2">
      <c r="A53" s="48" t="s">
        <v>104</v>
      </c>
      <c r="B53" s="36">
        <v>21721.512999999999</v>
      </c>
    </row>
    <row r="54" spans="1:2">
      <c r="A54" s="48" t="s">
        <v>105</v>
      </c>
      <c r="B54" s="36">
        <v>21838.634999999998</v>
      </c>
    </row>
    <row r="55" spans="1:2">
      <c r="A55" s="48" t="s">
        <v>106</v>
      </c>
      <c r="B55" s="36">
        <v>21966.527999999998</v>
      </c>
    </row>
    <row r="56" spans="1:2">
      <c r="A56" s="48" t="s">
        <v>107</v>
      </c>
      <c r="B56" s="36">
        <v>22108.715</v>
      </c>
    </row>
    <row r="57" spans="1:2">
      <c r="A57" s="48" t="s">
        <v>108</v>
      </c>
      <c r="B57" s="36">
        <v>22262.296999999999</v>
      </c>
    </row>
    <row r="58" spans="1:2">
      <c r="A58" s="48" t="s">
        <v>109</v>
      </c>
      <c r="B58" s="36">
        <v>22419.785</v>
      </c>
    </row>
    <row r="59" spans="1:2">
      <c r="A59" s="48" t="s">
        <v>110</v>
      </c>
      <c r="B59" s="36">
        <v>22570.228999999999</v>
      </c>
    </row>
    <row r="60" spans="1:2">
      <c r="A60" s="48" t="s">
        <v>111</v>
      </c>
      <c r="B60" s="36">
        <v>22705.719000000001</v>
      </c>
    </row>
    <row r="61" spans="1:2">
      <c r="A61" s="48" t="s">
        <v>112</v>
      </c>
      <c r="B61" s="36">
        <v>22823.846000000001</v>
      </c>
    </row>
    <row r="62" spans="1:2">
      <c r="A62" s="48" t="s">
        <v>113</v>
      </c>
      <c r="B62" s="36">
        <v>22927.222000000002</v>
      </c>
    </row>
    <row r="63" spans="1:2">
      <c r="A63" s="48" t="s">
        <v>114</v>
      </c>
      <c r="B63" s="36">
        <v>23019.042000000001</v>
      </c>
    </row>
    <row r="64" spans="1:2">
      <c r="A64" s="48" t="s">
        <v>115</v>
      </c>
      <c r="B64" s="36">
        <v>23104.542000000001</v>
      </c>
    </row>
    <row r="65" spans="1:2">
      <c r="A65" s="48" t="s">
        <v>116</v>
      </c>
      <c r="B65" s="36">
        <v>23187.556</v>
      </c>
    </row>
    <row r="66" spans="1:2">
      <c r="A66" s="48" t="s">
        <v>117</v>
      </c>
      <c r="B66" s="36">
        <v>23268.76</v>
      </c>
    </row>
    <row r="67" spans="1:2">
      <c r="A67" s="48" t="s">
        <v>118</v>
      </c>
      <c r="B67" s="36">
        <v>23346.898000000001</v>
      </c>
    </row>
    <row r="68" spans="1:2">
      <c r="A68" s="48" t="s">
        <v>119</v>
      </c>
      <c r="B68" s="36">
        <v>23421.581999999999</v>
      </c>
    </row>
    <row r="69" spans="1:2">
      <c r="A69" s="48" t="s">
        <v>120</v>
      </c>
      <c r="B69" s="36">
        <v>23491.975999999999</v>
      </c>
    </row>
    <row r="70" spans="1:2">
      <c r="A70" s="48" t="s">
        <v>121</v>
      </c>
      <c r="B70" s="36">
        <v>23557.473000000002</v>
      </c>
    </row>
    <row r="71" spans="1:2">
      <c r="A71" s="48" t="s">
        <v>122</v>
      </c>
      <c r="B71" s="36">
        <v>23618.201000000001</v>
      </c>
    </row>
    <row r="72" spans="1:2">
      <c r="A72" s="48" t="s">
        <v>123</v>
      </c>
      <c r="B72" s="36">
        <v>23674.545999999998</v>
      </c>
    </row>
    <row r="73" spans="1:2">
      <c r="A73" s="48" t="s">
        <v>124</v>
      </c>
      <c r="B73" s="36">
        <v>23726.46</v>
      </c>
    </row>
    <row r="74" spans="1:2">
      <c r="A74" s="48" t="s">
        <v>125</v>
      </c>
      <c r="B74" s="36">
        <v>23773.881000000001</v>
      </c>
    </row>
    <row r="75" spans="1:2" ht="14.25" thickBot="1">
      <c r="A75" s="49" t="s">
        <v>131</v>
      </c>
      <c r="B75" s="37">
        <v>23816.775000000001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E4" sqref="E4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Contents!C30</f>
        <v>香港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>
        <v>1974.002</v>
      </c>
      <c r="D5" s="6" t="s">
        <v>55</v>
      </c>
      <c r="E5" s="7" t="s">
        <v>1</v>
      </c>
    </row>
    <row r="6" spans="1:7">
      <c r="A6" s="48" t="s">
        <v>57</v>
      </c>
      <c r="B6" s="36">
        <v>2057.7420000000002</v>
      </c>
      <c r="D6" s="50" t="str">
        <f>INDEX(A5:A1000,COUNTA(A5:A1000)-9)</f>
        <v>2011</v>
      </c>
      <c r="E6" s="14">
        <f t="shared" ref="E6:E15" si="0">VLOOKUP(D6,$A$4:$B$65533,2,FALSE)</f>
        <v>7006.598</v>
      </c>
    </row>
    <row r="7" spans="1:7">
      <c r="A7" s="48" t="s">
        <v>58</v>
      </c>
      <c r="B7" s="36">
        <v>2150.0949999999998</v>
      </c>
      <c r="D7" s="50" t="str">
        <f>INDEX(A5:A1000,COUNTA(A5:A1000)-8)</f>
        <v>2012</v>
      </c>
      <c r="E7" s="14">
        <f t="shared" si="0"/>
        <v>7046.8469999999998</v>
      </c>
    </row>
    <row r="8" spans="1:7">
      <c r="A8" s="48" t="s">
        <v>59</v>
      </c>
      <c r="B8" s="36">
        <v>2250.7130000000002</v>
      </c>
      <c r="D8" s="50" t="str">
        <f>INDEX(A5:A1000,COUNTA(A5:A1000)-7)</f>
        <v>2013</v>
      </c>
      <c r="E8" s="14">
        <f t="shared" si="0"/>
        <v>7088.78</v>
      </c>
    </row>
    <row r="9" spans="1:7">
      <c r="A9" s="48" t="s">
        <v>60</v>
      </c>
      <c r="B9" s="36">
        <v>2358.71</v>
      </c>
      <c r="D9" s="50" t="str">
        <f>INDEX(A5:A1000,COUNTA(A5:A1000)-6)</f>
        <v>2014</v>
      </c>
      <c r="E9" s="14">
        <f t="shared" si="0"/>
        <v>7134.6679999999997</v>
      </c>
    </row>
    <row r="10" spans="1:7">
      <c r="A10" s="48" t="s">
        <v>61</v>
      </c>
      <c r="B10" s="36">
        <v>2472.665</v>
      </c>
      <c r="D10" s="50" t="str">
        <f>INDEX(A5:A1000,COUNTA(A5:A1000)-5)</f>
        <v>2015</v>
      </c>
      <c r="E10" s="14">
        <f t="shared" si="0"/>
        <v>7185.9920000000002</v>
      </c>
    </row>
    <row r="11" spans="1:7">
      <c r="A11" s="48" t="s">
        <v>62</v>
      </c>
      <c r="B11" s="36">
        <v>2590.5569999999998</v>
      </c>
      <c r="D11" s="50" t="str">
        <f>INDEX(A5:A1000,COUNTA(A5:A1000)-4)</f>
        <v>2016</v>
      </c>
      <c r="E11" s="14">
        <f t="shared" si="0"/>
        <v>7243.5410000000002</v>
      </c>
    </row>
    <row r="12" spans="1:7">
      <c r="A12" s="48" t="s">
        <v>63</v>
      </c>
      <c r="B12" s="36">
        <v>2709.8449999999998</v>
      </c>
      <c r="D12" s="50" t="str">
        <f>INDEX(A5:A1000,COUNTA(A5:A1000)-3)</f>
        <v>2017</v>
      </c>
      <c r="E12" s="14">
        <f t="shared" si="0"/>
        <v>7306.3149999999996</v>
      </c>
    </row>
    <row r="13" spans="1:7">
      <c r="A13" s="48" t="s">
        <v>64</v>
      </c>
      <c r="B13" s="36">
        <v>2827.56</v>
      </c>
      <c r="D13" s="50" t="str">
        <f>INDEX(A5:A1000,COUNTA(A5:A1000)-2)</f>
        <v>2018</v>
      </c>
      <c r="E13" s="14">
        <f>VLOOKUP(D13,$A$4:$B$65533,2,FALSE)</f>
        <v>7371.7280000000001</v>
      </c>
    </row>
    <row r="14" spans="1:7">
      <c r="A14" s="48" t="s">
        <v>65</v>
      </c>
      <c r="B14" s="36">
        <v>2940.529</v>
      </c>
      <c r="D14" s="50" t="str">
        <f>INDEX(A5:A1000,COUNTA(A5:A1000)-1)</f>
        <v>2019</v>
      </c>
      <c r="E14" s="14">
        <f t="shared" si="0"/>
        <v>7436.1570000000002</v>
      </c>
    </row>
    <row r="15" spans="1:7" ht="14.25" thickBot="1">
      <c r="A15" s="48" t="s">
        <v>66</v>
      </c>
      <c r="B15" s="36">
        <v>3046.0479999999998</v>
      </c>
      <c r="D15" s="51" t="str">
        <f>INDEX(A5:A1000,COUNTA(A5:A1000))</f>
        <v>2020</v>
      </c>
      <c r="E15" s="15">
        <f t="shared" si="0"/>
        <v>7496.9880000000003</v>
      </c>
    </row>
    <row r="16" spans="1:7">
      <c r="A16" s="48" t="s">
        <v>67</v>
      </c>
      <c r="B16" s="36">
        <v>3142.5720000000001</v>
      </c>
    </row>
    <row r="17" spans="1:7">
      <c r="A17" s="48" t="s">
        <v>68</v>
      </c>
      <c r="B17" s="36">
        <v>3230.3</v>
      </c>
    </row>
    <row r="18" spans="1:7">
      <c r="A18" s="48" t="s">
        <v>69</v>
      </c>
      <c r="B18" s="36">
        <v>3311.46</v>
      </c>
    </row>
    <row r="19" spans="1:7">
      <c r="A19" s="48" t="s">
        <v>70</v>
      </c>
      <c r="B19" s="36">
        <v>3389.5619999999999</v>
      </c>
    </row>
    <row r="20" spans="1:7">
      <c r="A20" s="48" t="s">
        <v>71</v>
      </c>
      <c r="B20" s="36">
        <v>3467.22</v>
      </c>
    </row>
    <row r="21" spans="1:7">
      <c r="A21" s="48" t="s">
        <v>72</v>
      </c>
      <c r="B21" s="36">
        <v>3545.8539999999998</v>
      </c>
    </row>
    <row r="22" spans="1:7">
      <c r="A22" s="48" t="s">
        <v>73</v>
      </c>
      <c r="B22" s="36">
        <v>3624.973</v>
      </c>
    </row>
    <row r="23" spans="1:7">
      <c r="A23" s="48" t="s">
        <v>74</v>
      </c>
      <c r="B23" s="36">
        <v>3703.1790000000001</v>
      </c>
      <c r="G23" s="8" t="s">
        <v>50</v>
      </c>
    </row>
    <row r="24" spans="1:7">
      <c r="A24" s="48" t="s">
        <v>75</v>
      </c>
      <c r="B24" s="36">
        <v>3778.181</v>
      </c>
    </row>
    <row r="25" spans="1:7">
      <c r="A25" s="48" t="s">
        <v>76</v>
      </c>
      <c r="B25" s="36">
        <v>3848.922</v>
      </c>
    </row>
    <row r="26" spans="1:7">
      <c r="A26" s="48" t="s">
        <v>77</v>
      </c>
      <c r="B26" s="36">
        <v>3913.5970000000002</v>
      </c>
    </row>
    <row r="27" spans="1:7">
      <c r="A27" s="48" t="s">
        <v>78</v>
      </c>
      <c r="B27" s="36">
        <v>3974.1930000000002</v>
      </c>
    </row>
    <row r="28" spans="1:7">
      <c r="A28" s="48" t="s">
        <v>79</v>
      </c>
      <c r="B28" s="36">
        <v>4037.7910000000002</v>
      </c>
    </row>
    <row r="29" spans="1:7">
      <c r="A29" s="48" t="s">
        <v>80</v>
      </c>
      <c r="B29" s="36">
        <v>4113.9880000000003</v>
      </c>
    </row>
    <row r="30" spans="1:7">
      <c r="A30" s="48" t="s">
        <v>81</v>
      </c>
      <c r="B30" s="36">
        <v>4208.9629999999997</v>
      </c>
    </row>
    <row r="31" spans="1:7">
      <c r="A31" s="48" t="s">
        <v>82</v>
      </c>
      <c r="B31" s="36">
        <v>4326.3329999999996</v>
      </c>
    </row>
    <row r="32" spans="1:7">
      <c r="A32" s="48" t="s">
        <v>83</v>
      </c>
      <c r="B32" s="36">
        <v>4462.3990000000003</v>
      </c>
    </row>
    <row r="33" spans="1:2">
      <c r="A33" s="48" t="s">
        <v>84</v>
      </c>
      <c r="B33" s="36">
        <v>4607.0290000000005</v>
      </c>
    </row>
    <row r="34" spans="1:2">
      <c r="A34" s="48" t="s">
        <v>85</v>
      </c>
      <c r="B34" s="36">
        <v>4745.8770000000004</v>
      </c>
    </row>
    <row r="35" spans="1:2">
      <c r="A35" s="48" t="s">
        <v>86</v>
      </c>
      <c r="B35" s="36">
        <v>4868.7439999999997</v>
      </c>
    </row>
    <row r="36" spans="1:2">
      <c r="A36" s="48" t="s">
        <v>87</v>
      </c>
      <c r="B36" s="36">
        <v>4971.6930000000002</v>
      </c>
    </row>
    <row r="37" spans="1:2">
      <c r="A37" s="48" t="s">
        <v>88</v>
      </c>
      <c r="B37" s="36">
        <v>5058.049</v>
      </c>
    </row>
    <row r="38" spans="1:2">
      <c r="A38" s="48" t="s">
        <v>89</v>
      </c>
      <c r="B38" s="36">
        <v>5133.7049999999999</v>
      </c>
    </row>
    <row r="39" spans="1:2">
      <c r="A39" s="48" t="s">
        <v>90</v>
      </c>
      <c r="B39" s="36">
        <v>5207.835</v>
      </c>
    </row>
    <row r="40" spans="1:2">
      <c r="A40" s="48" t="s">
        <v>91</v>
      </c>
      <c r="B40" s="36">
        <v>5287.0230000000001</v>
      </c>
    </row>
    <row r="41" spans="1:2">
      <c r="A41" s="48" t="s">
        <v>92</v>
      </c>
      <c r="B41" s="36">
        <v>5373.4449999999997</v>
      </c>
    </row>
    <row r="42" spans="1:2">
      <c r="A42" s="48" t="s">
        <v>93</v>
      </c>
      <c r="B42" s="36">
        <v>5464.7049999999999</v>
      </c>
    </row>
    <row r="43" spans="1:2">
      <c r="A43" s="48" t="s">
        <v>94</v>
      </c>
      <c r="B43" s="36">
        <v>5557.38</v>
      </c>
    </row>
    <row r="44" spans="1:2">
      <c r="A44" s="48" t="s">
        <v>95</v>
      </c>
      <c r="B44" s="36">
        <v>5646.2759999999998</v>
      </c>
    </row>
    <row r="45" spans="1:2">
      <c r="A45" s="48" t="s">
        <v>96</v>
      </c>
      <c r="B45" s="36">
        <v>5727.942</v>
      </c>
    </row>
    <row r="46" spans="1:2">
      <c r="A46" s="48" t="s">
        <v>97</v>
      </c>
      <c r="B46" s="36">
        <v>5800.04</v>
      </c>
    </row>
    <row r="47" spans="1:2">
      <c r="A47" s="48" t="s">
        <v>98</v>
      </c>
      <c r="B47" s="36">
        <v>5864.7449999999999</v>
      </c>
    </row>
    <row r="48" spans="1:2">
      <c r="A48" s="48" t="s">
        <v>99</v>
      </c>
      <c r="B48" s="36">
        <v>5928.3360000000002</v>
      </c>
    </row>
    <row r="49" spans="1:2">
      <c r="A49" s="48" t="s">
        <v>100</v>
      </c>
      <c r="B49" s="36">
        <v>5999.6189999999997</v>
      </c>
    </row>
    <row r="50" spans="1:2">
      <c r="A50" s="48" t="s">
        <v>101</v>
      </c>
      <c r="B50" s="36">
        <v>6084.2340000000004</v>
      </c>
    </row>
    <row r="51" spans="1:2">
      <c r="A51" s="48" t="s">
        <v>102</v>
      </c>
      <c r="B51" s="36">
        <v>6185.5839999999998</v>
      </c>
    </row>
    <row r="52" spans="1:2">
      <c r="A52" s="48" t="s">
        <v>103</v>
      </c>
      <c r="B52" s="36">
        <v>6299.9120000000003</v>
      </c>
    </row>
    <row r="53" spans="1:2">
      <c r="A53" s="48" t="s">
        <v>104</v>
      </c>
      <c r="B53" s="36">
        <v>6416.9960000000001</v>
      </c>
    </row>
    <row r="54" spans="1:2">
      <c r="A54" s="48" t="s">
        <v>105</v>
      </c>
      <c r="B54" s="36">
        <v>6522.4610000000002</v>
      </c>
    </row>
    <row r="55" spans="1:2">
      <c r="A55" s="48" t="s">
        <v>106</v>
      </c>
      <c r="B55" s="36">
        <v>6606.3280000000004</v>
      </c>
    </row>
    <row r="56" spans="1:2">
      <c r="A56" s="48" t="s">
        <v>107</v>
      </c>
      <c r="B56" s="36">
        <v>6664.7749999999996</v>
      </c>
    </row>
    <row r="57" spans="1:2">
      <c r="A57" s="48" t="s">
        <v>108</v>
      </c>
      <c r="B57" s="36">
        <v>6701.7709999999997</v>
      </c>
    </row>
    <row r="58" spans="1:2">
      <c r="A58" s="48" t="s">
        <v>109</v>
      </c>
      <c r="B58" s="36">
        <v>6724.6869999999999</v>
      </c>
    </row>
    <row r="59" spans="1:2">
      <c r="A59" s="48" t="s">
        <v>110</v>
      </c>
      <c r="B59" s="36">
        <v>6744.5630000000001</v>
      </c>
    </row>
    <row r="60" spans="1:2">
      <c r="A60" s="48" t="s">
        <v>111</v>
      </c>
      <c r="B60" s="36">
        <v>6769.5789999999997</v>
      </c>
    </row>
    <row r="61" spans="1:2">
      <c r="A61" s="48" t="s">
        <v>112</v>
      </c>
      <c r="B61" s="36">
        <v>6802.0829999999996</v>
      </c>
    </row>
    <row r="62" spans="1:2">
      <c r="A62" s="48" t="s">
        <v>113</v>
      </c>
      <c r="B62" s="36">
        <v>6840.0169999999998</v>
      </c>
    </row>
    <row r="63" spans="1:2">
      <c r="A63" s="48" t="s">
        <v>114</v>
      </c>
      <c r="B63" s="36">
        <v>6881.8609999999999</v>
      </c>
    </row>
    <row r="64" spans="1:2">
      <c r="A64" s="48" t="s">
        <v>115</v>
      </c>
      <c r="B64" s="36">
        <v>6924.6419999999998</v>
      </c>
    </row>
    <row r="65" spans="1:2">
      <c r="A65" s="48" t="s">
        <v>116</v>
      </c>
      <c r="B65" s="36">
        <v>6966.3239999999996</v>
      </c>
    </row>
    <row r="66" spans="1:2">
      <c r="A66" s="48" t="s">
        <v>117</v>
      </c>
      <c r="B66" s="36">
        <v>7006.598</v>
      </c>
    </row>
    <row r="67" spans="1:2">
      <c r="A67" s="48" t="s">
        <v>118</v>
      </c>
      <c r="B67" s="36">
        <v>7046.8469999999998</v>
      </c>
    </row>
    <row r="68" spans="1:2">
      <c r="A68" s="48" t="s">
        <v>119</v>
      </c>
      <c r="B68" s="36">
        <v>7088.78</v>
      </c>
    </row>
    <row r="69" spans="1:2">
      <c r="A69" s="48" t="s">
        <v>120</v>
      </c>
      <c r="B69" s="36">
        <v>7134.6679999999997</v>
      </c>
    </row>
    <row r="70" spans="1:2">
      <c r="A70" s="48" t="s">
        <v>121</v>
      </c>
      <c r="B70" s="36">
        <v>7185.9920000000002</v>
      </c>
    </row>
    <row r="71" spans="1:2">
      <c r="A71" s="48" t="s">
        <v>122</v>
      </c>
      <c r="B71" s="36">
        <v>7243.5410000000002</v>
      </c>
    </row>
    <row r="72" spans="1:2">
      <c r="A72" s="48" t="s">
        <v>123</v>
      </c>
      <c r="B72" s="36">
        <v>7306.3149999999996</v>
      </c>
    </row>
    <row r="73" spans="1:2">
      <c r="A73" s="48" t="s">
        <v>124</v>
      </c>
      <c r="B73" s="36">
        <v>7371.7280000000001</v>
      </c>
    </row>
    <row r="74" spans="1:2">
      <c r="A74" s="48" t="s">
        <v>125</v>
      </c>
      <c r="B74" s="36">
        <v>7436.1570000000002</v>
      </c>
    </row>
    <row r="75" spans="1:2" ht="14.25" thickBot="1">
      <c r="A75" s="49" t="s">
        <v>131</v>
      </c>
      <c r="B75" s="37">
        <v>7496.9880000000003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/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Contents!C31</f>
        <v>マカオ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>
        <v>196.47300000000001</v>
      </c>
      <c r="D5" s="6" t="s">
        <v>55</v>
      </c>
      <c r="E5" s="7" t="s">
        <v>1</v>
      </c>
    </row>
    <row r="6" spans="1:7">
      <c r="A6" s="48" t="s">
        <v>57</v>
      </c>
      <c r="B6" s="36">
        <v>200.49</v>
      </c>
      <c r="D6" s="50" t="str">
        <f>INDEX(A5:A1000,COUNTA(A5:A1000)-9)</f>
        <v>2011</v>
      </c>
      <c r="E6" s="14">
        <f t="shared" ref="E6:E15" si="0">VLOOKUP(D6,$A$4:$B$65533,2,FALSE)</f>
        <v>550.83299999999997</v>
      </c>
    </row>
    <row r="7" spans="1:7">
      <c r="A7" s="48" t="s">
        <v>58</v>
      </c>
      <c r="B7" s="36">
        <v>201.268</v>
      </c>
      <c r="D7" s="50" t="str">
        <f>INDEX(A5:A1000,COUNTA(A5:A1000)-8)</f>
        <v>2012</v>
      </c>
      <c r="E7" s="14">
        <f t="shared" si="0"/>
        <v>564.03700000000003</v>
      </c>
    </row>
    <row r="8" spans="1:7">
      <c r="A8" s="48" t="s">
        <v>59</v>
      </c>
      <c r="B8" s="36">
        <v>199.292</v>
      </c>
      <c r="D8" s="50" t="str">
        <f>INDEX(A5:A1000,COUNTA(A5:A1000)-7)</f>
        <v>2013</v>
      </c>
      <c r="E8" s="14">
        <f t="shared" si="0"/>
        <v>577.36800000000005</v>
      </c>
    </row>
    <row r="9" spans="1:7">
      <c r="A9" s="48" t="s">
        <v>60</v>
      </c>
      <c r="B9" s="36">
        <v>195.13300000000001</v>
      </c>
      <c r="D9" s="50" t="str">
        <f>INDEX(A5:A1000,COUNTA(A5:A1000)-6)</f>
        <v>2014</v>
      </c>
      <c r="E9" s="14">
        <f t="shared" si="0"/>
        <v>590.21</v>
      </c>
    </row>
    <row r="10" spans="1:7">
      <c r="A10" s="48" t="s">
        <v>61</v>
      </c>
      <c r="B10" s="36">
        <v>189.458</v>
      </c>
      <c r="D10" s="50" t="str">
        <f>INDEX(A5:A1000,COUNTA(A5:A1000)-5)</f>
        <v>2015</v>
      </c>
      <c r="E10" s="14">
        <f t="shared" si="0"/>
        <v>602.09299999999996</v>
      </c>
    </row>
    <row r="11" spans="1:7">
      <c r="A11" s="48" t="s">
        <v>62</v>
      </c>
      <c r="B11" s="36">
        <v>183.03399999999999</v>
      </c>
      <c r="D11" s="50" t="str">
        <f>INDEX(A5:A1000,COUNTA(A5:A1000)-4)</f>
        <v>2016</v>
      </c>
      <c r="E11" s="14">
        <f t="shared" si="0"/>
        <v>612.82399999999996</v>
      </c>
    </row>
    <row r="12" spans="1:7">
      <c r="A12" s="48" t="s">
        <v>63</v>
      </c>
      <c r="B12" s="36">
        <v>176.75200000000001</v>
      </c>
      <c r="D12" s="50" t="str">
        <f>INDEX(A5:A1000,COUNTA(A5:A1000)-3)</f>
        <v>2017</v>
      </c>
      <c r="E12" s="14">
        <f t="shared" si="0"/>
        <v>622.57799999999997</v>
      </c>
    </row>
    <row r="13" spans="1:7">
      <c r="A13" s="48" t="s">
        <v>64</v>
      </c>
      <c r="B13" s="36">
        <v>171.52500000000001</v>
      </c>
      <c r="D13" s="50" t="str">
        <f>INDEX(A5:A1000,COUNTA(A5:A1000)-2)</f>
        <v>2018</v>
      </c>
      <c r="E13" s="14">
        <f>VLOOKUP(D13,$A$4:$B$65533,2,FALSE)</f>
        <v>631.63300000000004</v>
      </c>
    </row>
    <row r="14" spans="1:7">
      <c r="A14" s="48" t="s">
        <v>65</v>
      </c>
      <c r="B14" s="36">
        <v>168.28299999999999</v>
      </c>
      <c r="D14" s="50" t="str">
        <f>INDEX(A5:A1000,COUNTA(A5:A1000)-1)</f>
        <v>2019</v>
      </c>
      <c r="E14" s="14">
        <f t="shared" si="0"/>
        <v>640.44600000000003</v>
      </c>
    </row>
    <row r="15" spans="1:7" ht="14.25" thickBot="1">
      <c r="A15" s="48" t="s">
        <v>66</v>
      </c>
      <c r="B15" s="36">
        <v>167.79499999999999</v>
      </c>
      <c r="D15" s="51" t="str">
        <f>INDEX(A5:A1000,COUNTA(A5:A1000))</f>
        <v>2020</v>
      </c>
      <c r="E15" s="15">
        <f t="shared" si="0"/>
        <v>649.34199999999998</v>
      </c>
    </row>
    <row r="16" spans="1:7">
      <c r="A16" s="48" t="s">
        <v>67</v>
      </c>
      <c r="B16" s="36">
        <v>170.46600000000001</v>
      </c>
    </row>
    <row r="17" spans="1:7">
      <c r="A17" s="48" t="s">
        <v>68</v>
      </c>
      <c r="B17" s="36">
        <v>176.18799999999999</v>
      </c>
    </row>
    <row r="18" spans="1:7">
      <c r="A18" s="48" t="s">
        <v>69</v>
      </c>
      <c r="B18" s="36">
        <v>184.245</v>
      </c>
    </row>
    <row r="19" spans="1:7">
      <c r="A19" s="48" t="s">
        <v>70</v>
      </c>
      <c r="B19" s="36">
        <v>193.55600000000001</v>
      </c>
    </row>
    <row r="20" spans="1:7">
      <c r="A20" s="48" t="s">
        <v>71</v>
      </c>
      <c r="B20" s="36">
        <v>203.22399999999999</v>
      </c>
    </row>
    <row r="21" spans="1:7">
      <c r="A21" s="48" t="s">
        <v>72</v>
      </c>
      <c r="B21" s="36">
        <v>213.18899999999999</v>
      </c>
    </row>
    <row r="22" spans="1:7">
      <c r="A22" s="48" t="s">
        <v>73</v>
      </c>
      <c r="B22" s="36">
        <v>223.416</v>
      </c>
    </row>
    <row r="23" spans="1:7">
      <c r="A23" s="48" t="s">
        <v>74</v>
      </c>
      <c r="B23" s="36">
        <v>233.00200000000001</v>
      </c>
      <c r="G23" s="8" t="s">
        <v>50</v>
      </c>
    </row>
    <row r="24" spans="1:7">
      <c r="A24" s="48" t="s">
        <v>75</v>
      </c>
      <c r="B24" s="36">
        <v>240.83699999999999</v>
      </c>
    </row>
    <row r="25" spans="1:7">
      <c r="A25" s="48" t="s">
        <v>76</v>
      </c>
      <c r="B25" s="36">
        <v>246.19300000000001</v>
      </c>
    </row>
    <row r="26" spans="1:7">
      <c r="A26" s="48" t="s">
        <v>77</v>
      </c>
      <c r="B26" s="36">
        <v>248.745</v>
      </c>
    </row>
    <row r="27" spans="1:7">
      <c r="A27" s="48" t="s">
        <v>78</v>
      </c>
      <c r="B27" s="36">
        <v>248.77</v>
      </c>
    </row>
    <row r="28" spans="1:7">
      <c r="A28" s="48" t="s">
        <v>79</v>
      </c>
      <c r="B28" s="36">
        <v>246.94499999999999</v>
      </c>
    </row>
    <row r="29" spans="1:7">
      <c r="A29" s="48" t="s">
        <v>80</v>
      </c>
      <c r="B29" s="36">
        <v>244.28899999999999</v>
      </c>
    </row>
    <row r="30" spans="1:7">
      <c r="A30" s="48" t="s">
        <v>81</v>
      </c>
      <c r="B30" s="36">
        <v>241.631</v>
      </c>
    </row>
    <row r="31" spans="1:7">
      <c r="A31" s="48" t="s">
        <v>82</v>
      </c>
      <c r="B31" s="36">
        <v>239.07400000000001</v>
      </c>
    </row>
    <row r="32" spans="1:7">
      <c r="A32" s="48" t="s">
        <v>83</v>
      </c>
      <c r="B32" s="36">
        <v>236.66900000000001</v>
      </c>
    </row>
    <row r="33" spans="1:2">
      <c r="A33" s="48" t="s">
        <v>84</v>
      </c>
      <c r="B33" s="36">
        <v>235.17500000000001</v>
      </c>
    </row>
    <row r="34" spans="1:2">
      <c r="A34" s="48" t="s">
        <v>85</v>
      </c>
      <c r="B34" s="36">
        <v>235.44</v>
      </c>
    </row>
    <row r="35" spans="1:2">
      <c r="A35" s="48" t="s">
        <v>86</v>
      </c>
      <c r="B35" s="36">
        <v>238.08500000000001</v>
      </c>
    </row>
    <row r="36" spans="1:2">
      <c r="A36" s="48" t="s">
        <v>87</v>
      </c>
      <c r="B36" s="36">
        <v>243.37299999999999</v>
      </c>
    </row>
    <row r="37" spans="1:2">
      <c r="A37" s="48" t="s">
        <v>88</v>
      </c>
      <c r="B37" s="36">
        <v>251.154</v>
      </c>
    </row>
    <row r="38" spans="1:2">
      <c r="A38" s="48" t="s">
        <v>89</v>
      </c>
      <c r="B38" s="36">
        <v>260.92099999999999</v>
      </c>
    </row>
    <row r="39" spans="1:2">
      <c r="A39" s="48" t="s">
        <v>90</v>
      </c>
      <c r="B39" s="36">
        <v>271.91399999999999</v>
      </c>
    </row>
    <row r="40" spans="1:2">
      <c r="A40" s="48" t="s">
        <v>91</v>
      </c>
      <c r="B40" s="36">
        <v>283.49</v>
      </c>
    </row>
    <row r="41" spans="1:2">
      <c r="A41" s="48" t="s">
        <v>92</v>
      </c>
      <c r="B41" s="36">
        <v>295.59699999999998</v>
      </c>
    </row>
    <row r="42" spans="1:2">
      <c r="A42" s="48" t="s">
        <v>93</v>
      </c>
      <c r="B42" s="36">
        <v>308.18099999999998</v>
      </c>
    </row>
    <row r="43" spans="1:2">
      <c r="A43" s="48" t="s">
        <v>94</v>
      </c>
      <c r="B43" s="36">
        <v>320.774</v>
      </c>
    </row>
    <row r="44" spans="1:2">
      <c r="A44" s="48" t="s">
        <v>95</v>
      </c>
      <c r="B44" s="36">
        <v>332.78300000000002</v>
      </c>
    </row>
    <row r="45" spans="1:2">
      <c r="A45" s="48" t="s">
        <v>96</v>
      </c>
      <c r="B45" s="36">
        <v>343.81599999999997</v>
      </c>
    </row>
    <row r="46" spans="1:2">
      <c r="A46" s="48" t="s">
        <v>97</v>
      </c>
      <c r="B46" s="36">
        <v>353.62299999999999</v>
      </c>
    </row>
    <row r="47" spans="1:2">
      <c r="A47" s="48" t="s">
        <v>98</v>
      </c>
      <c r="B47" s="36">
        <v>362.30799999999999</v>
      </c>
    </row>
    <row r="48" spans="1:2">
      <c r="A48" s="48" t="s">
        <v>99</v>
      </c>
      <c r="B48" s="36">
        <v>370.19499999999999</v>
      </c>
    </row>
    <row r="49" spans="1:2">
      <c r="A49" s="48" t="s">
        <v>100</v>
      </c>
      <c r="B49" s="36">
        <v>377.80500000000001</v>
      </c>
    </row>
    <row r="50" spans="1:2">
      <c r="A50" s="48" t="s">
        <v>101</v>
      </c>
      <c r="B50" s="36">
        <v>385.517</v>
      </c>
    </row>
    <row r="51" spans="1:2">
      <c r="A51" s="48" t="s">
        <v>102</v>
      </c>
      <c r="B51" s="36">
        <v>393.37599999999998</v>
      </c>
    </row>
    <row r="52" spans="1:2">
      <c r="A52" s="48" t="s">
        <v>103</v>
      </c>
      <c r="B52" s="36">
        <v>401.35300000000001</v>
      </c>
    </row>
    <row r="53" spans="1:2">
      <c r="A53" s="48" t="s">
        <v>104</v>
      </c>
      <c r="B53" s="36">
        <v>409.62</v>
      </c>
    </row>
    <row r="54" spans="1:2">
      <c r="A54" s="48" t="s">
        <v>105</v>
      </c>
      <c r="B54" s="36">
        <v>418.38799999999998</v>
      </c>
    </row>
    <row r="55" spans="1:2">
      <c r="A55" s="48" t="s">
        <v>106</v>
      </c>
      <c r="B55" s="36">
        <v>427.77199999999999</v>
      </c>
    </row>
    <row r="56" spans="1:2">
      <c r="A56" s="48" t="s">
        <v>107</v>
      </c>
      <c r="B56" s="36">
        <v>437.928</v>
      </c>
    </row>
    <row r="57" spans="1:2">
      <c r="A57" s="48" t="s">
        <v>108</v>
      </c>
      <c r="B57" s="36">
        <v>448.81299999999999</v>
      </c>
    </row>
    <row r="58" spans="1:2">
      <c r="A58" s="48" t="s">
        <v>109</v>
      </c>
      <c r="B58" s="36">
        <v>460.15699999999998</v>
      </c>
    </row>
    <row r="59" spans="1:2">
      <c r="A59" s="48" t="s">
        <v>110</v>
      </c>
      <c r="B59" s="36">
        <v>471.6</v>
      </c>
    </row>
    <row r="60" spans="1:2">
      <c r="A60" s="48" t="s">
        <v>111</v>
      </c>
      <c r="B60" s="36">
        <v>482.863</v>
      </c>
    </row>
    <row r="61" spans="1:2">
      <c r="A61" s="48" t="s">
        <v>112</v>
      </c>
      <c r="B61" s="36">
        <v>493.80399999999997</v>
      </c>
    </row>
    <row r="62" spans="1:2">
      <c r="A62" s="48" t="s">
        <v>113</v>
      </c>
      <c r="B62" s="36">
        <v>504.50400000000002</v>
      </c>
    </row>
    <row r="63" spans="1:2">
      <c r="A63" s="48" t="s">
        <v>114</v>
      </c>
      <c r="B63" s="36">
        <v>515.23199999999997</v>
      </c>
    </row>
    <row r="64" spans="1:2">
      <c r="A64" s="48" t="s">
        <v>115</v>
      </c>
      <c r="B64" s="36">
        <v>526.40099999999995</v>
      </c>
    </row>
    <row r="65" spans="1:2">
      <c r="A65" s="48" t="s">
        <v>116</v>
      </c>
      <c r="B65" s="36">
        <v>538.21500000000003</v>
      </c>
    </row>
    <row r="66" spans="1:2">
      <c r="A66" s="48" t="s">
        <v>117</v>
      </c>
      <c r="B66" s="36">
        <v>550.83299999999997</v>
      </c>
    </row>
    <row r="67" spans="1:2">
      <c r="A67" s="48" t="s">
        <v>118</v>
      </c>
      <c r="B67" s="36">
        <v>564.03700000000003</v>
      </c>
    </row>
    <row r="68" spans="1:2">
      <c r="A68" s="48" t="s">
        <v>119</v>
      </c>
      <c r="B68" s="36">
        <v>577.36800000000005</v>
      </c>
    </row>
    <row r="69" spans="1:2">
      <c r="A69" s="48" t="s">
        <v>120</v>
      </c>
      <c r="B69" s="36">
        <v>590.21</v>
      </c>
    </row>
    <row r="70" spans="1:2">
      <c r="A70" s="48" t="s">
        <v>121</v>
      </c>
      <c r="B70" s="36">
        <v>602.09299999999996</v>
      </c>
    </row>
    <row r="71" spans="1:2">
      <c r="A71" s="48" t="s">
        <v>122</v>
      </c>
      <c r="B71" s="36">
        <v>612.82399999999996</v>
      </c>
    </row>
    <row r="72" spans="1:2">
      <c r="A72" s="48" t="s">
        <v>123</v>
      </c>
      <c r="B72" s="36">
        <v>622.57799999999997</v>
      </c>
    </row>
    <row r="73" spans="1:2">
      <c r="A73" s="48" t="s">
        <v>124</v>
      </c>
      <c r="B73" s="36">
        <v>631.63300000000004</v>
      </c>
    </row>
    <row r="74" spans="1:2">
      <c r="A74" s="48" t="s">
        <v>125</v>
      </c>
      <c r="B74" s="36">
        <v>640.44600000000003</v>
      </c>
    </row>
    <row r="75" spans="1:2" ht="14.25" thickBot="1">
      <c r="A75" s="49" t="s">
        <v>131</v>
      </c>
      <c r="B75" s="37">
        <v>649.34199999999998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/>
  </sheetViews>
  <sheetFormatPr defaultRowHeight="13.5"/>
  <cols>
    <col min="1" max="1" width="15.625" style="47" customWidth="1"/>
    <col min="2" max="2" width="12.625" style="10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Contents!C5</f>
        <v>世界</v>
      </c>
      <c r="B2" s="16"/>
    </row>
    <row r="3" spans="1:7" ht="20.100000000000001" customHeight="1">
      <c r="A3" s="52"/>
      <c r="B3" s="12"/>
    </row>
    <row r="4" spans="1:7" ht="20.100000000000001" customHeight="1" thickBot="1">
      <c r="A4" s="35"/>
      <c r="B4" s="35" t="s">
        <v>130</v>
      </c>
      <c r="D4" s="4" t="s">
        <v>51</v>
      </c>
      <c r="E4" s="5" t="s">
        <v>127</v>
      </c>
      <c r="G4" s="4" t="s">
        <v>51</v>
      </c>
    </row>
    <row r="5" spans="1:7" ht="23.25" thickBot="1">
      <c r="A5" s="48" t="s">
        <v>56</v>
      </c>
      <c r="B5" s="36">
        <v>2536431.0180000002</v>
      </c>
      <c r="D5" s="6" t="s">
        <v>129</v>
      </c>
      <c r="E5" s="7" t="s">
        <v>128</v>
      </c>
    </row>
    <row r="6" spans="1:7">
      <c r="A6" s="48" t="s">
        <v>57</v>
      </c>
      <c r="B6" s="36">
        <v>2584034.227</v>
      </c>
      <c r="D6" s="50" t="str">
        <f>INDEX(A5:A1000,COUNTA(A5:A1000)-9)</f>
        <v>2011</v>
      </c>
      <c r="E6" s="14">
        <f t="shared" ref="E6:E15" si="0">VLOOKUP(D6,$A$4:$B$65533,2,FALSE)</f>
        <v>7041194.1679999903</v>
      </c>
    </row>
    <row r="7" spans="1:7">
      <c r="A7" s="48" t="s">
        <v>58</v>
      </c>
      <c r="B7" s="36">
        <v>2630861.69</v>
      </c>
      <c r="D7" s="50" t="str">
        <f>INDEX(A5:A1000,COUNTA(A5:A1000)-8)</f>
        <v>2012</v>
      </c>
      <c r="E7" s="14">
        <f t="shared" si="0"/>
        <v>7125827.9570000004</v>
      </c>
    </row>
    <row r="8" spans="1:7">
      <c r="A8" s="48" t="s">
        <v>59</v>
      </c>
      <c r="B8" s="36">
        <v>2677609.0610000002</v>
      </c>
      <c r="D8" s="50" t="str">
        <f>INDEX(A5:A1000,COUNTA(A5:A1000)-7)</f>
        <v>2013</v>
      </c>
      <c r="E8" s="14">
        <f t="shared" si="0"/>
        <v>7210582.0410000002</v>
      </c>
    </row>
    <row r="9" spans="1:7">
      <c r="A9" s="48" t="s">
        <v>60</v>
      </c>
      <c r="B9" s="36">
        <v>2724846.7540000002</v>
      </c>
      <c r="D9" s="50" t="str">
        <f>INDEX(A5:A1000,COUNTA(A5:A1000)-6)</f>
        <v>2014</v>
      </c>
      <c r="E9" s="14">
        <f t="shared" si="0"/>
        <v>7295290.7589999996</v>
      </c>
    </row>
    <row r="10" spans="1:7">
      <c r="A10" s="48" t="s">
        <v>61</v>
      </c>
      <c r="B10" s="36">
        <v>2773019.915</v>
      </c>
      <c r="D10" s="50" t="str">
        <f>INDEX(A5:A1000,COUNTA(A5:A1000)-5)</f>
        <v>2015</v>
      </c>
      <c r="E10" s="14">
        <f t="shared" si="0"/>
        <v>7379796.9670000002</v>
      </c>
    </row>
    <row r="11" spans="1:7">
      <c r="A11" s="48" t="s">
        <v>62</v>
      </c>
      <c r="B11" s="36">
        <v>2822443.2540000002</v>
      </c>
      <c r="D11" s="50" t="str">
        <f>INDEX(A5:A1000,COUNTA(A5:A1000)-4)</f>
        <v>2016</v>
      </c>
      <c r="E11" s="14">
        <f t="shared" si="0"/>
        <v>7464021.9340000004</v>
      </c>
    </row>
    <row r="12" spans="1:7">
      <c r="A12" s="48" t="s">
        <v>63</v>
      </c>
      <c r="B12" s="36">
        <v>2873306.0580000002</v>
      </c>
      <c r="D12" s="50" t="str">
        <f>INDEX(A5:A1000,COUNTA(A5:A1000)-3)</f>
        <v>2017</v>
      </c>
      <c r="E12" s="14">
        <f t="shared" si="0"/>
        <v>7547858.9000000004</v>
      </c>
    </row>
    <row r="13" spans="1:7">
      <c r="A13" s="48" t="s">
        <v>64</v>
      </c>
      <c r="B13" s="36">
        <v>2925686.68</v>
      </c>
      <c r="D13" s="50" t="str">
        <f>INDEX(A5:A1000,COUNTA(A5:A1000)-2)</f>
        <v>2018</v>
      </c>
      <c r="E13" s="14">
        <f t="shared" si="0"/>
        <v>7631091.1129999999</v>
      </c>
    </row>
    <row r="14" spans="1:7">
      <c r="A14" s="48" t="s">
        <v>65</v>
      </c>
      <c r="B14" s="36">
        <v>2979576.1469999999</v>
      </c>
      <c r="D14" s="50" t="str">
        <f>INDEX(A5:A1000,COUNTA(A5:A1000)-1)</f>
        <v>2019</v>
      </c>
      <c r="E14" s="14">
        <f t="shared" si="0"/>
        <v>7713468.2050000103</v>
      </c>
    </row>
    <row r="15" spans="1:7" ht="14.25" thickBot="1">
      <c r="A15" s="48" t="s">
        <v>66</v>
      </c>
      <c r="B15" s="36">
        <v>3034949.7149999999</v>
      </c>
      <c r="D15" s="51" t="str">
        <f>INDEX(A5:A1000,COUNTA(A5:A1000))</f>
        <v>2020</v>
      </c>
      <c r="E15" s="15">
        <f t="shared" si="0"/>
        <v>7794798.7290000003</v>
      </c>
    </row>
    <row r="16" spans="1:7">
      <c r="A16" s="48" t="s">
        <v>67</v>
      </c>
      <c r="B16" s="36">
        <v>3091843.5129999998</v>
      </c>
    </row>
    <row r="17" spans="1:7">
      <c r="A17" s="48" t="s">
        <v>68</v>
      </c>
      <c r="B17" s="36">
        <v>3150420.7609999999</v>
      </c>
    </row>
    <row r="18" spans="1:7">
      <c r="A18" s="48" t="s">
        <v>69</v>
      </c>
      <c r="B18" s="36">
        <v>3211000.946</v>
      </c>
    </row>
    <row r="19" spans="1:7">
      <c r="A19" s="48" t="s">
        <v>70</v>
      </c>
      <c r="B19" s="36">
        <v>3273978.2719999999</v>
      </c>
    </row>
    <row r="20" spans="1:7">
      <c r="A20" s="48" t="s">
        <v>71</v>
      </c>
      <c r="B20" s="36">
        <v>3339583.51</v>
      </c>
    </row>
    <row r="21" spans="1:7">
      <c r="A21" s="48" t="s">
        <v>72</v>
      </c>
      <c r="B21" s="36">
        <v>3407922.6310000001</v>
      </c>
    </row>
    <row r="22" spans="1:7">
      <c r="A22" s="48" t="s">
        <v>73</v>
      </c>
      <c r="B22" s="36">
        <v>3478770.1039999998</v>
      </c>
    </row>
    <row r="23" spans="1:7">
      <c r="A23" s="48" t="s">
        <v>74</v>
      </c>
      <c r="B23" s="36">
        <v>3551599.4360000002</v>
      </c>
      <c r="G23" s="8" t="s">
        <v>50</v>
      </c>
    </row>
    <row r="24" spans="1:7">
      <c r="A24" s="48" t="s">
        <v>75</v>
      </c>
      <c r="B24" s="36">
        <v>3625680.9649999999</v>
      </c>
    </row>
    <row r="25" spans="1:7">
      <c r="A25" s="48" t="s">
        <v>76</v>
      </c>
      <c r="B25" s="36">
        <v>3700437.0419999999</v>
      </c>
    </row>
    <row r="26" spans="1:7">
      <c r="A26" s="48" t="s">
        <v>77</v>
      </c>
      <c r="B26" s="36">
        <v>3775760.03</v>
      </c>
    </row>
    <row r="27" spans="1:7">
      <c r="A27" s="48" t="s">
        <v>78</v>
      </c>
      <c r="B27" s="36">
        <v>3851650.588</v>
      </c>
    </row>
    <row r="28" spans="1:7">
      <c r="A28" s="48" t="s">
        <v>79</v>
      </c>
      <c r="B28" s="36">
        <v>3927780.5189999999</v>
      </c>
    </row>
    <row r="29" spans="1:7">
      <c r="A29" s="48" t="s">
        <v>80</v>
      </c>
      <c r="B29" s="36">
        <v>4003794.1779999998</v>
      </c>
    </row>
    <row r="30" spans="1:7">
      <c r="A30" s="48" t="s">
        <v>81</v>
      </c>
      <c r="B30" s="36">
        <v>4079480.4739999999</v>
      </c>
    </row>
    <row r="31" spans="1:7">
      <c r="A31" s="48" t="s">
        <v>82</v>
      </c>
      <c r="B31" s="36">
        <v>4154666.827</v>
      </c>
    </row>
    <row r="32" spans="1:7">
      <c r="A32" s="48" t="s">
        <v>83</v>
      </c>
      <c r="B32" s="36">
        <v>4229505.9189999998</v>
      </c>
    </row>
    <row r="33" spans="1:2">
      <c r="A33" s="48" t="s">
        <v>84</v>
      </c>
      <c r="B33" s="36">
        <v>4304533.5990000004</v>
      </c>
    </row>
    <row r="34" spans="1:2">
      <c r="A34" s="48" t="s">
        <v>85</v>
      </c>
      <c r="B34" s="36">
        <v>4380506.1849999996</v>
      </c>
    </row>
    <row r="35" spans="1:2">
      <c r="A35" s="48" t="s">
        <v>86</v>
      </c>
      <c r="B35" s="36">
        <v>4458003.466</v>
      </c>
    </row>
    <row r="36" spans="1:2">
      <c r="A36" s="48" t="s">
        <v>87</v>
      </c>
      <c r="B36" s="36">
        <v>4536996.6189999999</v>
      </c>
    </row>
    <row r="37" spans="1:2">
      <c r="A37" s="48" t="s">
        <v>88</v>
      </c>
      <c r="B37" s="36">
        <v>4617386.5259999996</v>
      </c>
    </row>
    <row r="38" spans="1:2">
      <c r="A38" s="48" t="s">
        <v>89</v>
      </c>
      <c r="B38" s="36">
        <v>4699569.1869999999</v>
      </c>
    </row>
    <row r="39" spans="1:2">
      <c r="A39" s="48" t="s">
        <v>90</v>
      </c>
      <c r="B39" s="36">
        <v>4784011.517</v>
      </c>
    </row>
    <row r="40" spans="1:2">
      <c r="A40" s="48" t="s">
        <v>91</v>
      </c>
      <c r="B40" s="36">
        <v>4870921.6660000002</v>
      </c>
    </row>
    <row r="41" spans="1:2">
      <c r="A41" s="48" t="s">
        <v>92</v>
      </c>
      <c r="B41" s="36">
        <v>4960568</v>
      </c>
    </row>
    <row r="42" spans="1:2">
      <c r="A42" s="48" t="s">
        <v>93</v>
      </c>
      <c r="B42" s="36">
        <v>5052521.9979999997</v>
      </c>
    </row>
    <row r="43" spans="1:2">
      <c r="A43" s="48" t="s">
        <v>94</v>
      </c>
      <c r="B43" s="36">
        <v>5145425.9939999999</v>
      </c>
    </row>
    <row r="44" spans="1:2">
      <c r="A44" s="48" t="s">
        <v>95</v>
      </c>
      <c r="B44" s="36">
        <v>5237441.4340000004</v>
      </c>
    </row>
    <row r="45" spans="1:2">
      <c r="A45" s="48" t="s">
        <v>96</v>
      </c>
      <c r="B45" s="36">
        <v>5327231.0410000104</v>
      </c>
    </row>
    <row r="46" spans="1:2">
      <c r="A46" s="48" t="s">
        <v>97</v>
      </c>
      <c r="B46" s="36">
        <v>5414289.3830000004</v>
      </c>
    </row>
    <row r="47" spans="1:2">
      <c r="A47" s="48" t="s">
        <v>98</v>
      </c>
      <c r="B47" s="36">
        <v>5498919.8930000002</v>
      </c>
    </row>
    <row r="48" spans="1:2">
      <c r="A48" s="48" t="s">
        <v>99</v>
      </c>
      <c r="B48" s="36">
        <v>5581597.5980000002</v>
      </c>
    </row>
    <row r="49" spans="1:2">
      <c r="A49" s="48" t="s">
        <v>100</v>
      </c>
      <c r="B49" s="36">
        <v>5663150.4280000003</v>
      </c>
    </row>
    <row r="50" spans="1:2">
      <c r="A50" s="48" t="s">
        <v>101</v>
      </c>
      <c r="B50" s="36">
        <v>5744212.9299999997</v>
      </c>
    </row>
    <row r="51" spans="1:2">
      <c r="A51" s="48" t="s">
        <v>102</v>
      </c>
      <c r="B51" s="36">
        <v>5824891.9310000101</v>
      </c>
    </row>
    <row r="52" spans="1:2">
      <c r="A52" s="48" t="s">
        <v>103</v>
      </c>
      <c r="B52" s="36">
        <v>5905045.6469999999</v>
      </c>
    </row>
    <row r="53" spans="1:2">
      <c r="A53" s="48" t="s">
        <v>104</v>
      </c>
      <c r="B53" s="36">
        <v>5984794.0750000002</v>
      </c>
    </row>
    <row r="54" spans="1:2">
      <c r="A54" s="48" t="s">
        <v>105</v>
      </c>
      <c r="B54" s="36">
        <v>6064239.0330000101</v>
      </c>
    </row>
    <row r="55" spans="1:2">
      <c r="A55" s="48" t="s">
        <v>106</v>
      </c>
      <c r="B55" s="36">
        <v>6143493.8059999999</v>
      </c>
    </row>
    <row r="56" spans="1:2">
      <c r="A56" s="48" t="s">
        <v>107</v>
      </c>
      <c r="B56" s="36">
        <v>6222626.5310000004</v>
      </c>
    </row>
    <row r="57" spans="1:2">
      <c r="A57" s="48" t="s">
        <v>108</v>
      </c>
      <c r="B57" s="36">
        <v>6301773.17199999</v>
      </c>
    </row>
    <row r="58" spans="1:2">
      <c r="A58" s="48" t="s">
        <v>109</v>
      </c>
      <c r="B58" s="36">
        <v>6381185.1409999998</v>
      </c>
    </row>
    <row r="59" spans="1:2">
      <c r="A59" s="48" t="s">
        <v>110</v>
      </c>
      <c r="B59" s="36">
        <v>6461159.3909999998</v>
      </c>
    </row>
    <row r="60" spans="1:2">
      <c r="A60" s="48" t="s">
        <v>111</v>
      </c>
      <c r="B60" s="36">
        <v>6541906.9560000002</v>
      </c>
    </row>
    <row r="61" spans="1:2">
      <c r="A61" s="48" t="s">
        <v>112</v>
      </c>
      <c r="B61" s="36">
        <v>6623517.9170000004</v>
      </c>
    </row>
    <row r="62" spans="1:2">
      <c r="A62" s="48" t="s">
        <v>113</v>
      </c>
      <c r="B62" s="36">
        <v>6705946.6430000002</v>
      </c>
    </row>
    <row r="63" spans="1:2">
      <c r="A63" s="48" t="s">
        <v>114</v>
      </c>
      <c r="B63" s="36">
        <v>6789088.6720000003</v>
      </c>
    </row>
    <row r="64" spans="1:2">
      <c r="A64" s="48" t="s">
        <v>115</v>
      </c>
      <c r="B64" s="36">
        <v>6872766.9879999999</v>
      </c>
    </row>
    <row r="65" spans="1:2">
      <c r="A65" s="48" t="s">
        <v>116</v>
      </c>
      <c r="B65" s="36">
        <v>6956823.5880000005</v>
      </c>
    </row>
    <row r="66" spans="1:2">
      <c r="A66" s="48" t="s">
        <v>117</v>
      </c>
      <c r="B66" s="36">
        <v>7041194.1679999903</v>
      </c>
    </row>
    <row r="67" spans="1:2">
      <c r="A67" s="48" t="s">
        <v>118</v>
      </c>
      <c r="B67" s="36">
        <v>7125827.9570000004</v>
      </c>
    </row>
    <row r="68" spans="1:2">
      <c r="A68" s="48" t="s">
        <v>119</v>
      </c>
      <c r="B68" s="36">
        <v>7210582.0410000002</v>
      </c>
    </row>
    <row r="69" spans="1:2">
      <c r="A69" s="48" t="s">
        <v>120</v>
      </c>
      <c r="B69" s="36">
        <v>7295290.7589999996</v>
      </c>
    </row>
    <row r="70" spans="1:2">
      <c r="A70" s="48" t="s">
        <v>121</v>
      </c>
      <c r="B70" s="36">
        <v>7379796.9670000002</v>
      </c>
    </row>
    <row r="71" spans="1:2">
      <c r="A71" s="48" t="s">
        <v>122</v>
      </c>
      <c r="B71" s="36">
        <v>7464021.9340000004</v>
      </c>
    </row>
    <row r="72" spans="1:2">
      <c r="A72" s="48" t="s">
        <v>123</v>
      </c>
      <c r="B72" s="36">
        <v>7547858.9000000004</v>
      </c>
    </row>
    <row r="73" spans="1:2">
      <c r="A73" s="48" t="s">
        <v>124</v>
      </c>
      <c r="B73" s="36">
        <v>7631091.1129999999</v>
      </c>
    </row>
    <row r="74" spans="1:2">
      <c r="A74" s="48" t="s">
        <v>125</v>
      </c>
      <c r="B74" s="36">
        <v>7713468.2050000103</v>
      </c>
    </row>
    <row r="75" spans="1:2" ht="14.25" thickBot="1">
      <c r="A75" s="49" t="s">
        <v>131</v>
      </c>
      <c r="B75" s="37">
        <v>7794798.7290000003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/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Contents!C32</f>
        <v>オーストラリア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>
        <v>8177.348</v>
      </c>
      <c r="D5" s="6" t="s">
        <v>55</v>
      </c>
      <c r="E5" s="7" t="s">
        <v>1</v>
      </c>
    </row>
    <row r="6" spans="1:7">
      <c r="A6" s="48" t="s">
        <v>57</v>
      </c>
      <c r="B6" s="36">
        <v>8398.2240000000002</v>
      </c>
      <c r="D6" s="50" t="str">
        <f>INDEX(A5:A1000,COUNTA(A5:A1000)-9)</f>
        <v>2011</v>
      </c>
      <c r="E6" s="14">
        <f t="shared" ref="E6:E15" si="0">VLOOKUP(D6,$A$4:$B$65533,2,FALSE)</f>
        <v>22538.002</v>
      </c>
    </row>
    <row r="7" spans="1:7">
      <c r="A7" s="48" t="s">
        <v>58</v>
      </c>
      <c r="B7" s="36">
        <v>8595.0640000000003</v>
      </c>
      <c r="D7" s="50" t="str">
        <f>INDEX(A5:A1000,COUNTA(A5:A1000)-8)</f>
        <v>2012</v>
      </c>
      <c r="E7" s="14">
        <f t="shared" si="0"/>
        <v>22903.951000000001</v>
      </c>
    </row>
    <row r="8" spans="1:7">
      <c r="A8" s="48" t="s">
        <v>59</v>
      </c>
      <c r="B8" s="36">
        <v>8782.1769999999997</v>
      </c>
      <c r="D8" s="50" t="str">
        <f>INDEX(A5:A1000,COUNTA(A5:A1000)-7)</f>
        <v>2013</v>
      </c>
      <c r="E8" s="14">
        <f t="shared" si="0"/>
        <v>23254.912</v>
      </c>
    </row>
    <row r="9" spans="1:7">
      <c r="A9" s="48" t="s">
        <v>60</v>
      </c>
      <c r="B9" s="36">
        <v>8970.1209999999992</v>
      </c>
      <c r="D9" s="50" t="str">
        <f>INDEX(A5:A1000,COUNTA(A5:A1000)-6)</f>
        <v>2014</v>
      </c>
      <c r="E9" s="14">
        <f t="shared" si="0"/>
        <v>23596.425999999999</v>
      </c>
    </row>
    <row r="10" spans="1:7">
      <c r="A10" s="48" t="s">
        <v>61</v>
      </c>
      <c r="B10" s="36">
        <v>9165.7000000000007</v>
      </c>
      <c r="D10" s="50" t="str">
        <f>INDEX(A5:A1000,COUNTA(A5:A1000)-5)</f>
        <v>2015</v>
      </c>
      <c r="E10" s="14">
        <f t="shared" si="0"/>
        <v>23932.499</v>
      </c>
    </row>
    <row r="11" spans="1:7">
      <c r="A11" s="48" t="s">
        <v>62</v>
      </c>
      <c r="B11" s="36">
        <v>9371.7810000000009</v>
      </c>
      <c r="D11" s="50" t="str">
        <f>INDEX(A5:A1000,COUNTA(A5:A1000)-4)</f>
        <v>2016</v>
      </c>
      <c r="E11" s="14">
        <f t="shared" si="0"/>
        <v>24262.71</v>
      </c>
    </row>
    <row r="12" spans="1:7">
      <c r="A12" s="48" t="s">
        <v>63</v>
      </c>
      <c r="B12" s="36">
        <v>9587.4590000000007</v>
      </c>
      <c r="D12" s="50" t="str">
        <f>INDEX(A5:A1000,COUNTA(A5:A1000)-3)</f>
        <v>2017</v>
      </c>
      <c r="E12" s="14">
        <f t="shared" si="0"/>
        <v>24584.618999999999</v>
      </c>
    </row>
    <row r="13" spans="1:7">
      <c r="A13" s="48" t="s">
        <v>64</v>
      </c>
      <c r="B13" s="36">
        <v>9808.5949999999993</v>
      </c>
      <c r="D13" s="50" t="str">
        <f>INDEX(A5:A1000,COUNTA(A5:A1000)-2)</f>
        <v>2018</v>
      </c>
      <c r="E13" s="14">
        <f>VLOOKUP(D13,$A$4:$B$65533,2,FALSE)</f>
        <v>24898.152999999998</v>
      </c>
    </row>
    <row r="14" spans="1:7">
      <c r="A14" s="48" t="s">
        <v>65</v>
      </c>
      <c r="B14" s="36">
        <v>10028.799000000001</v>
      </c>
      <c r="D14" s="50" t="str">
        <f>INDEX(A5:A1000,COUNTA(A5:A1000)-1)</f>
        <v>2019</v>
      </c>
      <c r="E14" s="14">
        <f t="shared" si="0"/>
        <v>25203.200000000001</v>
      </c>
    </row>
    <row r="15" spans="1:7" ht="14.25" thickBot="1">
      <c r="A15" s="48" t="s">
        <v>66</v>
      </c>
      <c r="B15" s="36">
        <v>10242.07</v>
      </c>
      <c r="D15" s="51" t="str">
        <f>INDEX(A5:A1000,COUNTA(A5:A1000))</f>
        <v>2020</v>
      </c>
      <c r="E15" s="15">
        <f t="shared" si="0"/>
        <v>25499.881000000001</v>
      </c>
    </row>
    <row r="16" spans="1:7">
      <c r="A16" s="48" t="s">
        <v>67</v>
      </c>
      <c r="B16" s="36">
        <v>10445.835999999999</v>
      </c>
    </row>
    <row r="17" spans="1:7">
      <c r="A17" s="48" t="s">
        <v>68</v>
      </c>
      <c r="B17" s="36">
        <v>10643.42</v>
      </c>
    </row>
    <row r="18" spans="1:7">
      <c r="A18" s="48" t="s">
        <v>69</v>
      </c>
      <c r="B18" s="36">
        <v>10845.179</v>
      </c>
    </row>
    <row r="19" spans="1:7">
      <c r="A19" s="48" t="s">
        <v>70</v>
      </c>
      <c r="B19" s="36">
        <v>11065.419</v>
      </c>
    </row>
    <row r="20" spans="1:7">
      <c r="A20" s="48" t="s">
        <v>71</v>
      </c>
      <c r="B20" s="36">
        <v>11313.186</v>
      </c>
    </row>
    <row r="21" spans="1:7">
      <c r="A21" s="48" t="s">
        <v>72</v>
      </c>
      <c r="B21" s="36">
        <v>11593.402</v>
      </c>
    </row>
    <row r="22" spans="1:7">
      <c r="A22" s="48" t="s">
        <v>73</v>
      </c>
      <c r="B22" s="36">
        <v>11899.644</v>
      </c>
    </row>
    <row r="23" spans="1:7">
      <c r="A23" s="48" t="s">
        <v>74</v>
      </c>
      <c r="B23" s="36">
        <v>12215.704</v>
      </c>
      <c r="G23" s="8" t="s">
        <v>50</v>
      </c>
    </row>
    <row r="24" spans="1:7">
      <c r="A24" s="48" t="s">
        <v>75</v>
      </c>
      <c r="B24" s="36">
        <v>12518.931</v>
      </c>
    </row>
    <row r="25" spans="1:7">
      <c r="A25" s="48" t="s">
        <v>76</v>
      </c>
      <c r="B25" s="36">
        <v>12793.03</v>
      </c>
    </row>
    <row r="26" spans="1:7">
      <c r="A26" s="48" t="s">
        <v>77</v>
      </c>
      <c r="B26" s="36">
        <v>13033.13</v>
      </c>
    </row>
    <row r="27" spans="1:7">
      <c r="A27" s="48" t="s">
        <v>78</v>
      </c>
      <c r="B27" s="36">
        <v>13244.163</v>
      </c>
    </row>
    <row r="28" spans="1:7">
      <c r="A28" s="48" t="s">
        <v>79</v>
      </c>
      <c r="B28" s="36">
        <v>13431.79</v>
      </c>
    </row>
    <row r="29" spans="1:7">
      <c r="A29" s="48" t="s">
        <v>80</v>
      </c>
      <c r="B29" s="36">
        <v>13605.574000000001</v>
      </c>
    </row>
    <row r="30" spans="1:7">
      <c r="A30" s="48" t="s">
        <v>81</v>
      </c>
      <c r="B30" s="36">
        <v>13773.29</v>
      </c>
    </row>
    <row r="31" spans="1:7">
      <c r="A31" s="48" t="s">
        <v>82</v>
      </c>
      <c r="B31" s="36">
        <v>13935.722</v>
      </c>
    </row>
    <row r="32" spans="1:7">
      <c r="A32" s="48" t="s">
        <v>83</v>
      </c>
      <c r="B32" s="36">
        <v>14092.545</v>
      </c>
    </row>
    <row r="33" spans="1:2">
      <c r="A33" s="48" t="s">
        <v>84</v>
      </c>
      <c r="B33" s="36">
        <v>14249.403</v>
      </c>
    </row>
    <row r="34" spans="1:2">
      <c r="A34" s="48" t="s">
        <v>85</v>
      </c>
      <c r="B34" s="36">
        <v>14413.002</v>
      </c>
    </row>
    <row r="35" spans="1:2">
      <c r="A35" s="48" t="s">
        <v>86</v>
      </c>
      <c r="B35" s="36">
        <v>14588.4</v>
      </c>
    </row>
    <row r="36" spans="1:2">
      <c r="A36" s="48" t="s">
        <v>87</v>
      </c>
      <c r="B36" s="36">
        <v>14777.241</v>
      </c>
    </row>
    <row r="37" spans="1:2">
      <c r="A37" s="48" t="s">
        <v>88</v>
      </c>
      <c r="B37" s="36">
        <v>14979.203</v>
      </c>
    </row>
    <row r="38" spans="1:2">
      <c r="A38" s="48" t="s">
        <v>89</v>
      </c>
      <c r="B38" s="36">
        <v>15194.644</v>
      </c>
    </row>
    <row r="39" spans="1:2">
      <c r="A39" s="48" t="s">
        <v>90</v>
      </c>
      <c r="B39" s="36">
        <v>15423.156000000001</v>
      </c>
    </row>
    <row r="40" spans="1:2">
      <c r="A40" s="48" t="s">
        <v>91</v>
      </c>
      <c r="B40" s="36">
        <v>15663.672</v>
      </c>
    </row>
    <row r="41" spans="1:2">
      <c r="A41" s="48" t="s">
        <v>92</v>
      </c>
      <c r="B41" s="36">
        <v>15917.58</v>
      </c>
    </row>
    <row r="42" spans="1:2">
      <c r="A42" s="48" t="s">
        <v>93</v>
      </c>
      <c r="B42" s="36">
        <v>16183.159</v>
      </c>
    </row>
    <row r="43" spans="1:2">
      <c r="A43" s="48" t="s">
        <v>94</v>
      </c>
      <c r="B43" s="36">
        <v>16452.258000000002</v>
      </c>
    </row>
    <row r="44" spans="1:2">
      <c r="A44" s="48" t="s">
        <v>95</v>
      </c>
      <c r="B44" s="36">
        <v>16713.989000000001</v>
      </c>
    </row>
    <row r="45" spans="1:2">
      <c r="A45" s="48" t="s">
        <v>96</v>
      </c>
      <c r="B45" s="36">
        <v>16960.599999999999</v>
      </c>
    </row>
    <row r="46" spans="1:2">
      <c r="A46" s="48" t="s">
        <v>97</v>
      </c>
      <c r="B46" s="36">
        <v>17189.235000000001</v>
      </c>
    </row>
    <row r="47" spans="1:2">
      <c r="A47" s="48" t="s">
        <v>98</v>
      </c>
      <c r="B47" s="36">
        <v>17402.179</v>
      </c>
    </row>
    <row r="48" spans="1:2">
      <c r="A48" s="48" t="s">
        <v>99</v>
      </c>
      <c r="B48" s="36">
        <v>17603.210999999999</v>
      </c>
    </row>
    <row r="49" spans="1:2">
      <c r="A49" s="48" t="s">
        <v>100</v>
      </c>
      <c r="B49" s="36">
        <v>17798.526000000002</v>
      </c>
    </row>
    <row r="50" spans="1:2">
      <c r="A50" s="48" t="s">
        <v>101</v>
      </c>
      <c r="B50" s="36">
        <v>17993.082999999999</v>
      </c>
    </row>
    <row r="51" spans="1:2">
      <c r="A51" s="48" t="s">
        <v>102</v>
      </c>
      <c r="B51" s="36">
        <v>18189.274000000001</v>
      </c>
    </row>
    <row r="52" spans="1:2">
      <c r="A52" s="48" t="s">
        <v>103</v>
      </c>
      <c r="B52" s="36">
        <v>18387.205000000002</v>
      </c>
    </row>
    <row r="53" spans="1:2">
      <c r="A53" s="48" t="s">
        <v>104</v>
      </c>
      <c r="B53" s="36">
        <v>18587.026999999998</v>
      </c>
    </row>
    <row r="54" spans="1:2">
      <c r="A54" s="48" t="s">
        <v>105</v>
      </c>
      <c r="B54" s="36">
        <v>18788.187000000002</v>
      </c>
    </row>
    <row r="55" spans="1:2">
      <c r="A55" s="48" t="s">
        <v>106</v>
      </c>
      <c r="B55" s="36">
        <v>18991.434000000001</v>
      </c>
    </row>
    <row r="56" spans="1:2">
      <c r="A56" s="48" t="s">
        <v>107</v>
      </c>
      <c r="B56" s="36">
        <v>19194.675999999999</v>
      </c>
    </row>
    <row r="57" spans="1:2">
      <c r="A57" s="48" t="s">
        <v>108</v>
      </c>
      <c r="B57" s="36">
        <v>19401.366000000002</v>
      </c>
    </row>
    <row r="58" spans="1:2">
      <c r="A58" s="48" t="s">
        <v>109</v>
      </c>
      <c r="B58" s="36">
        <v>19624.163</v>
      </c>
    </row>
    <row r="59" spans="1:2">
      <c r="A59" s="48" t="s">
        <v>110</v>
      </c>
      <c r="B59" s="36">
        <v>19879.653999999999</v>
      </c>
    </row>
    <row r="60" spans="1:2">
      <c r="A60" s="48" t="s">
        <v>111</v>
      </c>
      <c r="B60" s="36">
        <v>20178.543000000001</v>
      </c>
    </row>
    <row r="61" spans="1:2">
      <c r="A61" s="48" t="s">
        <v>112</v>
      </c>
      <c r="B61" s="36">
        <v>20526.3</v>
      </c>
    </row>
    <row r="62" spans="1:2">
      <c r="A62" s="48" t="s">
        <v>113</v>
      </c>
      <c r="B62" s="36">
        <v>20916.339</v>
      </c>
    </row>
    <row r="63" spans="1:2">
      <c r="A63" s="48" t="s">
        <v>114</v>
      </c>
      <c r="B63" s="36">
        <v>21332.293000000001</v>
      </c>
    </row>
    <row r="64" spans="1:2">
      <c r="A64" s="48" t="s">
        <v>115</v>
      </c>
      <c r="B64" s="36">
        <v>21750.851999999999</v>
      </c>
    </row>
    <row r="65" spans="1:2">
      <c r="A65" s="48" t="s">
        <v>116</v>
      </c>
      <c r="B65" s="36">
        <v>22154.687000000002</v>
      </c>
    </row>
    <row r="66" spans="1:2">
      <c r="A66" s="48" t="s">
        <v>117</v>
      </c>
      <c r="B66" s="36">
        <v>22538.002</v>
      </c>
    </row>
    <row r="67" spans="1:2">
      <c r="A67" s="48" t="s">
        <v>118</v>
      </c>
      <c r="B67" s="36">
        <v>22903.951000000001</v>
      </c>
    </row>
    <row r="68" spans="1:2">
      <c r="A68" s="48" t="s">
        <v>119</v>
      </c>
      <c r="B68" s="36">
        <v>23254.912</v>
      </c>
    </row>
    <row r="69" spans="1:2">
      <c r="A69" s="48" t="s">
        <v>120</v>
      </c>
      <c r="B69" s="36">
        <v>23596.425999999999</v>
      </c>
    </row>
    <row r="70" spans="1:2">
      <c r="A70" s="48" t="s">
        <v>121</v>
      </c>
      <c r="B70" s="36">
        <v>23932.499</v>
      </c>
    </row>
    <row r="71" spans="1:2">
      <c r="A71" s="48" t="s">
        <v>122</v>
      </c>
      <c r="B71" s="36">
        <v>24262.71</v>
      </c>
    </row>
    <row r="72" spans="1:2">
      <c r="A72" s="48" t="s">
        <v>123</v>
      </c>
      <c r="B72" s="36">
        <v>24584.618999999999</v>
      </c>
    </row>
    <row r="73" spans="1:2">
      <c r="A73" s="48" t="s">
        <v>124</v>
      </c>
      <c r="B73" s="36">
        <v>24898.152999999998</v>
      </c>
    </row>
    <row r="74" spans="1:2">
      <c r="A74" s="48" t="s">
        <v>125</v>
      </c>
      <c r="B74" s="36">
        <v>25203.200000000001</v>
      </c>
    </row>
    <row r="75" spans="1:2" ht="14.25" thickBot="1">
      <c r="A75" s="49" t="s">
        <v>131</v>
      </c>
      <c r="B75" s="37">
        <v>25499.881000000001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/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Contents!C33</f>
        <v>ニュージーランド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>
        <v>1908.011</v>
      </c>
      <c r="D5" s="6" t="s">
        <v>55</v>
      </c>
      <c r="E5" s="7" t="s">
        <v>1</v>
      </c>
    </row>
    <row r="6" spans="1:7">
      <c r="A6" s="48" t="s">
        <v>57</v>
      </c>
      <c r="B6" s="36">
        <v>1947.9290000000001</v>
      </c>
      <c r="D6" s="50" t="str">
        <f>INDEX(A5:A1000,COUNTA(A5:A1000)-9)</f>
        <v>2011</v>
      </c>
      <c r="E6" s="14">
        <f t="shared" ref="E6:E15" si="0">VLOOKUP(D6,$A$4:$B$65533,2,FALSE)</f>
        <v>4418.674</v>
      </c>
    </row>
    <row r="7" spans="1:7">
      <c r="A7" s="48" t="s">
        <v>58</v>
      </c>
      <c r="B7" s="36">
        <v>1992.809</v>
      </c>
      <c r="D7" s="50" t="str">
        <f>INDEX(A5:A1000,COUNTA(A5:A1000)-8)</f>
        <v>2012</v>
      </c>
      <c r="E7" s="14">
        <f t="shared" si="0"/>
        <v>4468.4620000000004</v>
      </c>
    </row>
    <row r="8" spans="1:7">
      <c r="A8" s="48" t="s">
        <v>59</v>
      </c>
      <c r="B8" s="36">
        <v>2040.2370000000001</v>
      </c>
      <c r="D8" s="50" t="str">
        <f>INDEX(A5:A1000,COUNTA(A5:A1000)-7)</f>
        <v>2013</v>
      </c>
      <c r="E8" s="14">
        <f t="shared" si="0"/>
        <v>4518.5190000000002</v>
      </c>
    </row>
    <row r="9" spans="1:7">
      <c r="A9" s="48" t="s">
        <v>60</v>
      </c>
      <c r="B9" s="36">
        <v>2088.4879999999998</v>
      </c>
      <c r="D9" s="50" t="str">
        <f>INDEX(A5:A1000,COUNTA(A5:A1000)-6)</f>
        <v>2014</v>
      </c>
      <c r="E9" s="14">
        <f t="shared" si="0"/>
        <v>4567.5219999999999</v>
      </c>
    </row>
    <row r="10" spans="1:7">
      <c r="A10" s="48" t="s">
        <v>61</v>
      </c>
      <c r="B10" s="36">
        <v>2136.3879999999999</v>
      </c>
      <c r="D10" s="50" t="str">
        <f>INDEX(A5:A1000,COUNTA(A5:A1000)-5)</f>
        <v>2015</v>
      </c>
      <c r="E10" s="14">
        <f t="shared" si="0"/>
        <v>4614.527</v>
      </c>
    </row>
    <row r="11" spans="1:7">
      <c r="A11" s="48" t="s">
        <v>62</v>
      </c>
      <c r="B11" s="36">
        <v>2183.46</v>
      </c>
      <c r="D11" s="50" t="str">
        <f>INDEX(A5:A1000,COUNTA(A5:A1000)-4)</f>
        <v>2016</v>
      </c>
      <c r="E11" s="14">
        <f t="shared" si="0"/>
        <v>4659.2650000000003</v>
      </c>
    </row>
    <row r="12" spans="1:7">
      <c r="A12" s="48" t="s">
        <v>63</v>
      </c>
      <c r="B12" s="36">
        <v>2229.828</v>
      </c>
      <c r="D12" s="50" t="str">
        <f>INDEX(A5:A1000,COUNTA(A5:A1000)-3)</f>
        <v>2017</v>
      </c>
      <c r="E12" s="14">
        <f t="shared" si="0"/>
        <v>4702.0290000000005</v>
      </c>
    </row>
    <row r="13" spans="1:7">
      <c r="A13" s="48" t="s">
        <v>64</v>
      </c>
      <c r="B13" s="36">
        <v>2276.1329999999998</v>
      </c>
      <c r="D13" s="50" t="str">
        <f>INDEX(A5:A1000,COUNTA(A5:A1000)-2)</f>
        <v>2018</v>
      </c>
      <c r="E13" s="14">
        <f>VLOOKUP(D13,$A$4:$B$65533,2,FALSE)</f>
        <v>4743.1310000000003</v>
      </c>
    </row>
    <row r="14" spans="1:7">
      <c r="A14" s="48" t="s">
        <v>65</v>
      </c>
      <c r="B14" s="36">
        <v>2323.404</v>
      </c>
      <c r="D14" s="50" t="str">
        <f>INDEX(A5:A1000,COUNTA(A5:A1000)-1)</f>
        <v>2019</v>
      </c>
      <c r="E14" s="14">
        <f t="shared" si="0"/>
        <v>4783.0619999999999</v>
      </c>
    </row>
    <row r="15" spans="1:7" ht="14.25" thickBot="1">
      <c r="A15" s="48" t="s">
        <v>66</v>
      </c>
      <c r="B15" s="36">
        <v>2372.5990000000002</v>
      </c>
      <c r="D15" s="51" t="str">
        <f>INDEX(A5:A1000,COUNTA(A5:A1000))</f>
        <v>2020</v>
      </c>
      <c r="E15" s="15">
        <f t="shared" si="0"/>
        <v>4822.2330000000002</v>
      </c>
    </row>
    <row r="16" spans="1:7">
      <c r="A16" s="48" t="s">
        <v>67</v>
      </c>
      <c r="B16" s="36">
        <v>2424.0639999999999</v>
      </c>
    </row>
    <row r="17" spans="1:7">
      <c r="A17" s="48" t="s">
        <v>68</v>
      </c>
      <c r="B17" s="36">
        <v>2477.192</v>
      </c>
    </row>
    <row r="18" spans="1:7">
      <c r="A18" s="48" t="s">
        <v>69</v>
      </c>
      <c r="B18" s="36">
        <v>2530.1860000000001</v>
      </c>
    </row>
    <row r="19" spans="1:7">
      <c r="A19" s="48" t="s">
        <v>70</v>
      </c>
      <c r="B19" s="36">
        <v>2580.5360000000001</v>
      </c>
    </row>
    <row r="20" spans="1:7">
      <c r="A20" s="48" t="s">
        <v>71</v>
      </c>
      <c r="B20" s="36">
        <v>2626.6489999999999</v>
      </c>
    </row>
    <row r="21" spans="1:7">
      <c r="A21" s="48" t="s">
        <v>72</v>
      </c>
      <c r="B21" s="36">
        <v>2667.085</v>
      </c>
    </row>
    <row r="22" spans="1:7">
      <c r="A22" s="48" t="s">
        <v>73</v>
      </c>
      <c r="B22" s="36">
        <v>2702.6759999999999</v>
      </c>
    </row>
    <row r="23" spans="1:7">
      <c r="A23" s="48" t="s">
        <v>74</v>
      </c>
      <c r="B23" s="36">
        <v>2736.8209999999999</v>
      </c>
      <c r="G23" s="8" t="s">
        <v>50</v>
      </c>
    </row>
    <row r="24" spans="1:7">
      <c r="A24" s="48" t="s">
        <v>75</v>
      </c>
      <c r="B24" s="36">
        <v>2774.3580000000002</v>
      </c>
    </row>
    <row r="25" spans="1:7">
      <c r="A25" s="48" t="s">
        <v>76</v>
      </c>
      <c r="B25" s="36">
        <v>2818.3910000000001</v>
      </c>
    </row>
    <row r="26" spans="1:7">
      <c r="A26" s="48" t="s">
        <v>77</v>
      </c>
      <c r="B26" s="36">
        <v>2870.817</v>
      </c>
    </row>
    <row r="27" spans="1:7">
      <c r="A27" s="48" t="s">
        <v>78</v>
      </c>
      <c r="B27" s="36">
        <v>2929.6869999999999</v>
      </c>
    </row>
    <row r="28" spans="1:7">
      <c r="A28" s="48" t="s">
        <v>79</v>
      </c>
      <c r="B28" s="36">
        <v>2989.4119999999998</v>
      </c>
    </row>
    <row r="29" spans="1:7">
      <c r="A29" s="48" t="s">
        <v>80</v>
      </c>
      <c r="B29" s="36">
        <v>3042.1750000000002</v>
      </c>
    </row>
    <row r="30" spans="1:7">
      <c r="A30" s="48" t="s">
        <v>81</v>
      </c>
      <c r="B30" s="36">
        <v>3082.6219999999998</v>
      </c>
    </row>
    <row r="31" spans="1:7">
      <c r="A31" s="48" t="s">
        <v>82</v>
      </c>
      <c r="B31" s="36">
        <v>3108.5740000000001</v>
      </c>
    </row>
    <row r="32" spans="1:7">
      <c r="A32" s="48" t="s">
        <v>83</v>
      </c>
      <c r="B32" s="36">
        <v>3122.4059999999999</v>
      </c>
    </row>
    <row r="33" spans="1:2">
      <c r="A33" s="48" t="s">
        <v>84</v>
      </c>
      <c r="B33" s="36">
        <v>3128.9580000000001</v>
      </c>
    </row>
    <row r="34" spans="1:2">
      <c r="A34" s="48" t="s">
        <v>85</v>
      </c>
      <c r="B34" s="36">
        <v>3135.3009999999999</v>
      </c>
    </row>
    <row r="35" spans="1:2">
      <c r="A35" s="48" t="s">
        <v>86</v>
      </c>
      <c r="B35" s="36">
        <v>3146.61</v>
      </c>
    </row>
    <row r="36" spans="1:2">
      <c r="A36" s="48" t="s">
        <v>87</v>
      </c>
      <c r="B36" s="36">
        <v>3164.8229999999999</v>
      </c>
    </row>
    <row r="37" spans="1:2">
      <c r="A37" s="48" t="s">
        <v>88</v>
      </c>
      <c r="B37" s="36">
        <v>3188.5369999999998</v>
      </c>
    </row>
    <row r="38" spans="1:2">
      <c r="A38" s="48" t="s">
        <v>89</v>
      </c>
      <c r="B38" s="36">
        <v>3215.732</v>
      </c>
    </row>
    <row r="39" spans="1:2">
      <c r="A39" s="48" t="s">
        <v>90</v>
      </c>
      <c r="B39" s="36">
        <v>3243.0340000000001</v>
      </c>
    </row>
    <row r="40" spans="1:2">
      <c r="A40" s="48" t="s">
        <v>91</v>
      </c>
      <c r="B40" s="36">
        <v>3268.2339999999999</v>
      </c>
    </row>
    <row r="41" spans="1:2">
      <c r="A41" s="48" t="s">
        <v>92</v>
      </c>
      <c r="B41" s="36">
        <v>3290.3040000000001</v>
      </c>
    </row>
    <row r="42" spans="1:2">
      <c r="A42" s="48" t="s">
        <v>93</v>
      </c>
      <c r="B42" s="36">
        <v>3310.7510000000002</v>
      </c>
    </row>
    <row r="43" spans="1:2">
      <c r="A43" s="48" t="s">
        <v>94</v>
      </c>
      <c r="B43" s="36">
        <v>3332.7869999999998</v>
      </c>
    </row>
    <row r="44" spans="1:2">
      <c r="A44" s="48" t="s">
        <v>95</v>
      </c>
      <c r="B44" s="36">
        <v>3360.9560000000001</v>
      </c>
    </row>
    <row r="45" spans="1:2">
      <c r="A45" s="48" t="s">
        <v>96</v>
      </c>
      <c r="B45" s="36">
        <v>3398.1750000000002</v>
      </c>
    </row>
    <row r="46" spans="1:2">
      <c r="A46" s="48" t="s">
        <v>97</v>
      </c>
      <c r="B46" s="36">
        <v>3446.1709999999998</v>
      </c>
    </row>
    <row r="47" spans="1:2">
      <c r="A47" s="48" t="s">
        <v>98</v>
      </c>
      <c r="B47" s="36">
        <v>3503.194</v>
      </c>
    </row>
    <row r="48" spans="1:2">
      <c r="A48" s="48" t="s">
        <v>99</v>
      </c>
      <c r="B48" s="36">
        <v>3564.473</v>
      </c>
    </row>
    <row r="49" spans="1:2">
      <c r="A49" s="48" t="s">
        <v>100</v>
      </c>
      <c r="B49" s="36">
        <v>3623.2719999999999</v>
      </c>
    </row>
    <row r="50" spans="1:2">
      <c r="A50" s="48" t="s">
        <v>101</v>
      </c>
      <c r="B50" s="36">
        <v>3674.94</v>
      </c>
    </row>
    <row r="51" spans="1:2">
      <c r="A51" s="48" t="s">
        <v>102</v>
      </c>
      <c r="B51" s="36">
        <v>3717.3519999999999</v>
      </c>
    </row>
    <row r="52" spans="1:2">
      <c r="A52" s="48" t="s">
        <v>103</v>
      </c>
      <c r="B52" s="36">
        <v>3752.355</v>
      </c>
    </row>
    <row r="53" spans="1:2">
      <c r="A53" s="48" t="s">
        <v>104</v>
      </c>
      <c r="B53" s="36">
        <v>3783.9760000000001</v>
      </c>
    </row>
    <row r="54" spans="1:2">
      <c r="A54" s="48" t="s">
        <v>105</v>
      </c>
      <c r="B54" s="36">
        <v>3818.1280000000002</v>
      </c>
    </row>
    <row r="55" spans="1:2">
      <c r="A55" s="48" t="s">
        <v>106</v>
      </c>
      <c r="B55" s="36">
        <v>3858.9920000000002</v>
      </c>
    </row>
    <row r="56" spans="1:2">
      <c r="A56" s="48" t="s">
        <v>107</v>
      </c>
      <c r="B56" s="36">
        <v>3907.9409999999998</v>
      </c>
    </row>
    <row r="57" spans="1:2">
      <c r="A57" s="48" t="s">
        <v>108</v>
      </c>
      <c r="B57" s="36">
        <v>3963.2020000000002</v>
      </c>
    </row>
    <row r="58" spans="1:2">
      <c r="A58" s="48" t="s">
        <v>109</v>
      </c>
      <c r="B58" s="36">
        <v>4022.0740000000001</v>
      </c>
    </row>
    <row r="59" spans="1:2">
      <c r="A59" s="48" t="s">
        <v>110</v>
      </c>
      <c r="B59" s="36">
        <v>4080.4209999999998</v>
      </c>
    </row>
    <row r="60" spans="1:2">
      <c r="A60" s="48" t="s">
        <v>111</v>
      </c>
      <c r="B60" s="36">
        <v>4135.3530000000001</v>
      </c>
    </row>
    <row r="61" spans="1:2">
      <c r="A61" s="48" t="s">
        <v>112</v>
      </c>
      <c r="B61" s="36">
        <v>4185.8819999999996</v>
      </c>
    </row>
    <row r="62" spans="1:2">
      <c r="A62" s="48" t="s">
        <v>113</v>
      </c>
      <c r="B62" s="36">
        <v>4233.0460000000003</v>
      </c>
    </row>
    <row r="63" spans="1:2">
      <c r="A63" s="48" t="s">
        <v>114</v>
      </c>
      <c r="B63" s="36">
        <v>4278.1559999999999</v>
      </c>
    </row>
    <row r="64" spans="1:2">
      <c r="A64" s="48" t="s">
        <v>115</v>
      </c>
      <c r="B64" s="36">
        <v>4323.3379999999997</v>
      </c>
    </row>
    <row r="65" spans="1:2">
      <c r="A65" s="48" t="s">
        <v>116</v>
      </c>
      <c r="B65" s="36">
        <v>4370.0600000000004</v>
      </c>
    </row>
    <row r="66" spans="1:2">
      <c r="A66" s="48" t="s">
        <v>117</v>
      </c>
      <c r="B66" s="36">
        <v>4418.674</v>
      </c>
    </row>
    <row r="67" spans="1:2">
      <c r="A67" s="48" t="s">
        <v>118</v>
      </c>
      <c r="B67" s="36">
        <v>4468.4620000000004</v>
      </c>
    </row>
    <row r="68" spans="1:2">
      <c r="A68" s="48" t="s">
        <v>119</v>
      </c>
      <c r="B68" s="36">
        <v>4518.5190000000002</v>
      </c>
    </row>
    <row r="69" spans="1:2">
      <c r="A69" s="48" t="s">
        <v>120</v>
      </c>
      <c r="B69" s="36">
        <v>4567.5219999999999</v>
      </c>
    </row>
    <row r="70" spans="1:2">
      <c r="A70" s="48" t="s">
        <v>121</v>
      </c>
      <c r="B70" s="36">
        <v>4614.527</v>
      </c>
    </row>
    <row r="71" spans="1:2">
      <c r="A71" s="48" t="s">
        <v>122</v>
      </c>
      <c r="B71" s="36">
        <v>4659.2650000000003</v>
      </c>
    </row>
    <row r="72" spans="1:2">
      <c r="A72" s="48" t="s">
        <v>123</v>
      </c>
      <c r="B72" s="36">
        <v>4702.0290000000005</v>
      </c>
    </row>
    <row r="73" spans="1:2">
      <c r="A73" s="48" t="s">
        <v>124</v>
      </c>
      <c r="B73" s="36">
        <v>4743.1310000000003</v>
      </c>
    </row>
    <row r="74" spans="1:2">
      <c r="A74" s="48" t="s">
        <v>125</v>
      </c>
      <c r="B74" s="36">
        <v>4783.0619999999999</v>
      </c>
    </row>
    <row r="75" spans="1:2" ht="14.25" thickBot="1">
      <c r="A75" s="49" t="s">
        <v>131</v>
      </c>
      <c r="B75" s="37">
        <v>4822.2330000000002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>
        <f>Contents!C34</f>
        <v>30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/>
      <c r="D5" s="6" t="s">
        <v>55</v>
      </c>
      <c r="E5" s="7" t="s">
        <v>1</v>
      </c>
    </row>
    <row r="6" spans="1:7">
      <c r="A6" s="48" t="s">
        <v>57</v>
      </c>
      <c r="B6" s="36"/>
      <c r="D6" s="50" t="str">
        <f>INDEX(A5:A1000,COUNTA(A5:A1000)-9)</f>
        <v>2011</v>
      </c>
      <c r="E6" s="14">
        <f t="shared" ref="E6:E15" si="0">VLOOKUP(D6,$A$4:$B$65533,2,FALSE)</f>
        <v>0</v>
      </c>
    </row>
    <row r="7" spans="1:7">
      <c r="A7" s="48" t="s">
        <v>58</v>
      </c>
      <c r="B7" s="36"/>
      <c r="D7" s="50" t="str">
        <f>INDEX(A5:A1000,COUNTA(A5:A1000)-8)</f>
        <v>2012</v>
      </c>
      <c r="E7" s="14">
        <f t="shared" si="0"/>
        <v>0</v>
      </c>
    </row>
    <row r="8" spans="1:7">
      <c r="A8" s="48" t="s">
        <v>59</v>
      </c>
      <c r="B8" s="36"/>
      <c r="D8" s="50" t="str">
        <f>INDEX(A5:A1000,COUNTA(A5:A1000)-7)</f>
        <v>2013</v>
      </c>
      <c r="E8" s="14">
        <f t="shared" si="0"/>
        <v>0</v>
      </c>
    </row>
    <row r="9" spans="1:7">
      <c r="A9" s="48" t="s">
        <v>60</v>
      </c>
      <c r="B9" s="36"/>
      <c r="D9" s="50" t="str">
        <f>INDEX(A5:A1000,COUNTA(A5:A1000)-6)</f>
        <v>2014</v>
      </c>
      <c r="E9" s="14">
        <f t="shared" si="0"/>
        <v>0</v>
      </c>
    </row>
    <row r="10" spans="1:7">
      <c r="A10" s="48" t="s">
        <v>61</v>
      </c>
      <c r="B10" s="36"/>
      <c r="D10" s="50" t="str">
        <f>INDEX(A5:A1000,COUNTA(A5:A1000)-5)</f>
        <v>2015</v>
      </c>
      <c r="E10" s="14">
        <f t="shared" si="0"/>
        <v>0</v>
      </c>
    </row>
    <row r="11" spans="1:7">
      <c r="A11" s="48" t="s">
        <v>62</v>
      </c>
      <c r="B11" s="36"/>
      <c r="D11" s="50" t="str">
        <f>INDEX(A5:A1000,COUNTA(A5:A1000)-4)</f>
        <v>2016</v>
      </c>
      <c r="E11" s="14">
        <f t="shared" si="0"/>
        <v>0</v>
      </c>
    </row>
    <row r="12" spans="1:7">
      <c r="A12" s="48" t="s">
        <v>63</v>
      </c>
      <c r="B12" s="36"/>
      <c r="D12" s="50" t="str">
        <f>INDEX(A5:A1000,COUNTA(A5:A1000)-3)</f>
        <v>2017</v>
      </c>
      <c r="E12" s="14">
        <f t="shared" si="0"/>
        <v>0</v>
      </c>
    </row>
    <row r="13" spans="1:7">
      <c r="A13" s="48" t="s">
        <v>64</v>
      </c>
      <c r="B13" s="36"/>
      <c r="D13" s="50" t="str">
        <f>INDEX(A5:A1000,COUNTA(A5:A1000)-2)</f>
        <v>2018</v>
      </c>
      <c r="E13" s="14">
        <f>VLOOKUP(D13,$A$4:$B$65533,2,FALSE)</f>
        <v>0</v>
      </c>
    </row>
    <row r="14" spans="1:7">
      <c r="A14" s="48" t="s">
        <v>65</v>
      </c>
      <c r="B14" s="36"/>
      <c r="D14" s="50" t="str">
        <f>INDEX(A5:A1000,COUNTA(A5:A1000)-1)</f>
        <v>2019</v>
      </c>
      <c r="E14" s="14">
        <f t="shared" si="0"/>
        <v>0</v>
      </c>
    </row>
    <row r="15" spans="1:7" ht="14.25" thickBot="1">
      <c r="A15" s="48" t="s">
        <v>66</v>
      </c>
      <c r="B15" s="36"/>
      <c r="D15" s="51" t="str">
        <f>INDEX(A5:A1000,COUNTA(A5:A1000))</f>
        <v>2020</v>
      </c>
      <c r="E15" s="15">
        <f t="shared" si="0"/>
        <v>0</v>
      </c>
    </row>
    <row r="16" spans="1:7">
      <c r="A16" s="48" t="s">
        <v>67</v>
      </c>
      <c r="B16" s="36"/>
    </row>
    <row r="17" spans="1:7">
      <c r="A17" s="48" t="s">
        <v>68</v>
      </c>
      <c r="B17" s="36"/>
    </row>
    <row r="18" spans="1:7">
      <c r="A18" s="48" t="s">
        <v>69</v>
      </c>
      <c r="B18" s="36"/>
    </row>
    <row r="19" spans="1:7">
      <c r="A19" s="48" t="s">
        <v>70</v>
      </c>
      <c r="B19" s="36"/>
    </row>
    <row r="20" spans="1:7">
      <c r="A20" s="48" t="s">
        <v>71</v>
      </c>
      <c r="B20" s="36"/>
    </row>
    <row r="21" spans="1:7">
      <c r="A21" s="48" t="s">
        <v>72</v>
      </c>
      <c r="B21" s="36"/>
    </row>
    <row r="22" spans="1:7">
      <c r="A22" s="48" t="s">
        <v>73</v>
      </c>
      <c r="B22" s="36"/>
    </row>
    <row r="23" spans="1:7">
      <c r="A23" s="48" t="s">
        <v>74</v>
      </c>
      <c r="B23" s="36"/>
      <c r="G23" s="8" t="s">
        <v>50</v>
      </c>
    </row>
    <row r="24" spans="1:7">
      <c r="A24" s="48" t="s">
        <v>75</v>
      </c>
      <c r="B24" s="36"/>
    </row>
    <row r="25" spans="1:7">
      <c r="A25" s="48" t="s">
        <v>76</v>
      </c>
      <c r="B25" s="36"/>
    </row>
    <row r="26" spans="1:7">
      <c r="A26" s="48" t="s">
        <v>77</v>
      </c>
      <c r="B26" s="36"/>
    </row>
    <row r="27" spans="1:7">
      <c r="A27" s="48" t="s">
        <v>78</v>
      </c>
      <c r="B27" s="36"/>
    </row>
    <row r="28" spans="1:7">
      <c r="A28" s="48" t="s">
        <v>79</v>
      </c>
      <c r="B28" s="36"/>
    </row>
    <row r="29" spans="1:7">
      <c r="A29" s="48" t="s">
        <v>80</v>
      </c>
      <c r="B29" s="36"/>
    </row>
    <row r="30" spans="1:7">
      <c r="A30" s="48" t="s">
        <v>81</v>
      </c>
      <c r="B30" s="36"/>
    </row>
    <row r="31" spans="1:7">
      <c r="A31" s="48" t="s">
        <v>82</v>
      </c>
      <c r="B31" s="36"/>
    </row>
    <row r="32" spans="1:7">
      <c r="A32" s="48" t="s">
        <v>83</v>
      </c>
      <c r="B32" s="36"/>
    </row>
    <row r="33" spans="1:2">
      <c r="A33" s="48" t="s">
        <v>84</v>
      </c>
      <c r="B33" s="36"/>
    </row>
    <row r="34" spans="1:2">
      <c r="A34" s="48" t="s">
        <v>85</v>
      </c>
      <c r="B34" s="36"/>
    </row>
    <row r="35" spans="1:2">
      <c r="A35" s="48" t="s">
        <v>86</v>
      </c>
      <c r="B35" s="36"/>
    </row>
    <row r="36" spans="1:2">
      <c r="A36" s="48" t="s">
        <v>87</v>
      </c>
      <c r="B36" s="36"/>
    </row>
    <row r="37" spans="1:2">
      <c r="A37" s="48" t="s">
        <v>88</v>
      </c>
      <c r="B37" s="36"/>
    </row>
    <row r="38" spans="1:2">
      <c r="A38" s="48" t="s">
        <v>89</v>
      </c>
      <c r="B38" s="36"/>
    </row>
    <row r="39" spans="1:2">
      <c r="A39" s="48" t="s">
        <v>90</v>
      </c>
      <c r="B39" s="36"/>
    </row>
    <row r="40" spans="1:2">
      <c r="A40" s="48" t="s">
        <v>91</v>
      </c>
      <c r="B40" s="36"/>
    </row>
    <row r="41" spans="1:2">
      <c r="A41" s="48" t="s">
        <v>92</v>
      </c>
      <c r="B41" s="36"/>
    </row>
    <row r="42" spans="1:2">
      <c r="A42" s="48" t="s">
        <v>93</v>
      </c>
      <c r="B42" s="36"/>
    </row>
    <row r="43" spans="1:2">
      <c r="A43" s="48" t="s">
        <v>94</v>
      </c>
      <c r="B43" s="36"/>
    </row>
    <row r="44" spans="1:2">
      <c r="A44" s="48" t="s">
        <v>95</v>
      </c>
      <c r="B44" s="36"/>
    </row>
    <row r="45" spans="1:2">
      <c r="A45" s="48" t="s">
        <v>96</v>
      </c>
      <c r="B45" s="36"/>
    </row>
    <row r="46" spans="1:2">
      <c r="A46" s="48" t="s">
        <v>97</v>
      </c>
      <c r="B46" s="36"/>
    </row>
    <row r="47" spans="1:2">
      <c r="A47" s="48" t="s">
        <v>98</v>
      </c>
      <c r="B47" s="36"/>
    </row>
    <row r="48" spans="1:2">
      <c r="A48" s="48" t="s">
        <v>99</v>
      </c>
      <c r="B48" s="36"/>
    </row>
    <row r="49" spans="1:2">
      <c r="A49" s="48" t="s">
        <v>100</v>
      </c>
      <c r="B49" s="36"/>
    </row>
    <row r="50" spans="1:2">
      <c r="A50" s="48" t="s">
        <v>101</v>
      </c>
      <c r="B50" s="36"/>
    </row>
    <row r="51" spans="1:2">
      <c r="A51" s="48" t="s">
        <v>102</v>
      </c>
      <c r="B51" s="36"/>
    </row>
    <row r="52" spans="1:2">
      <c r="A52" s="48" t="s">
        <v>103</v>
      </c>
      <c r="B52" s="36"/>
    </row>
    <row r="53" spans="1:2">
      <c r="A53" s="48" t="s">
        <v>104</v>
      </c>
      <c r="B53" s="36"/>
    </row>
    <row r="54" spans="1:2">
      <c r="A54" s="48" t="s">
        <v>105</v>
      </c>
      <c r="B54" s="36"/>
    </row>
    <row r="55" spans="1:2">
      <c r="A55" s="48" t="s">
        <v>106</v>
      </c>
      <c r="B55" s="36"/>
    </row>
    <row r="56" spans="1:2">
      <c r="A56" s="48" t="s">
        <v>107</v>
      </c>
      <c r="B56" s="36"/>
    </row>
    <row r="57" spans="1:2">
      <c r="A57" s="48" t="s">
        <v>108</v>
      </c>
      <c r="B57" s="36"/>
    </row>
    <row r="58" spans="1:2">
      <c r="A58" s="48" t="s">
        <v>109</v>
      </c>
      <c r="B58" s="36"/>
    </row>
    <row r="59" spans="1:2">
      <c r="A59" s="48" t="s">
        <v>110</v>
      </c>
      <c r="B59" s="36"/>
    </row>
    <row r="60" spans="1:2">
      <c r="A60" s="48" t="s">
        <v>111</v>
      </c>
      <c r="B60" s="36"/>
    </row>
    <row r="61" spans="1:2">
      <c r="A61" s="48" t="s">
        <v>112</v>
      </c>
      <c r="B61" s="36"/>
    </row>
    <row r="62" spans="1:2">
      <c r="A62" s="48" t="s">
        <v>113</v>
      </c>
      <c r="B62" s="36"/>
    </row>
    <row r="63" spans="1:2">
      <c r="A63" s="48" t="s">
        <v>114</v>
      </c>
      <c r="B63" s="36"/>
    </row>
    <row r="64" spans="1:2">
      <c r="A64" s="48" t="s">
        <v>115</v>
      </c>
      <c r="B64" s="36"/>
    </row>
    <row r="65" spans="1:2">
      <c r="A65" s="48" t="s">
        <v>116</v>
      </c>
      <c r="B65" s="36"/>
    </row>
    <row r="66" spans="1:2">
      <c r="A66" s="48" t="s">
        <v>117</v>
      </c>
      <c r="B66" s="36"/>
    </row>
    <row r="67" spans="1:2">
      <c r="A67" s="48" t="s">
        <v>118</v>
      </c>
      <c r="B67" s="36"/>
    </row>
    <row r="68" spans="1:2">
      <c r="A68" s="48" t="s">
        <v>119</v>
      </c>
      <c r="B68" s="36"/>
    </row>
    <row r="69" spans="1:2">
      <c r="A69" s="48" t="s">
        <v>120</v>
      </c>
      <c r="B69" s="36"/>
    </row>
    <row r="70" spans="1:2">
      <c r="A70" s="48" t="s">
        <v>121</v>
      </c>
      <c r="B70" s="36"/>
    </row>
    <row r="71" spans="1:2">
      <c r="A71" s="48" t="s">
        <v>122</v>
      </c>
      <c r="B71" s="36"/>
    </row>
    <row r="72" spans="1:2">
      <c r="A72" s="48" t="s">
        <v>123</v>
      </c>
      <c r="B72" s="36"/>
    </row>
    <row r="73" spans="1:2">
      <c r="A73" s="48" t="s">
        <v>124</v>
      </c>
      <c r="B73" s="36"/>
    </row>
    <row r="74" spans="1:2">
      <c r="A74" s="48" t="s">
        <v>125</v>
      </c>
      <c r="B74" s="36"/>
    </row>
    <row r="75" spans="1:2" ht="14.25" thickBot="1">
      <c r="A75" s="49" t="s">
        <v>131</v>
      </c>
      <c r="B75" s="37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>
        <f>Contents!C35</f>
        <v>31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/>
      <c r="D5" s="6" t="s">
        <v>55</v>
      </c>
      <c r="E5" s="7" t="s">
        <v>1</v>
      </c>
    </row>
    <row r="6" spans="1:7">
      <c r="A6" s="48" t="s">
        <v>57</v>
      </c>
      <c r="B6" s="36"/>
      <c r="D6" s="50" t="str">
        <f>INDEX(A5:A1000,COUNTA(A5:A1000)-9)</f>
        <v>2011</v>
      </c>
      <c r="E6" s="14">
        <f t="shared" ref="E6:E15" si="0">VLOOKUP(D6,$A$4:$B$65533,2,FALSE)</f>
        <v>0</v>
      </c>
    </row>
    <row r="7" spans="1:7">
      <c r="A7" s="48" t="s">
        <v>58</v>
      </c>
      <c r="B7" s="36"/>
      <c r="D7" s="50" t="str">
        <f>INDEX(A5:A1000,COUNTA(A5:A1000)-8)</f>
        <v>2012</v>
      </c>
      <c r="E7" s="14">
        <f t="shared" si="0"/>
        <v>0</v>
      </c>
    </row>
    <row r="8" spans="1:7">
      <c r="A8" s="48" t="s">
        <v>59</v>
      </c>
      <c r="B8" s="36"/>
      <c r="D8" s="50" t="str">
        <f>INDEX(A5:A1000,COUNTA(A5:A1000)-7)</f>
        <v>2013</v>
      </c>
      <c r="E8" s="14">
        <f t="shared" si="0"/>
        <v>0</v>
      </c>
    </row>
    <row r="9" spans="1:7">
      <c r="A9" s="48" t="s">
        <v>60</v>
      </c>
      <c r="B9" s="36"/>
      <c r="D9" s="50" t="str">
        <f>INDEX(A5:A1000,COUNTA(A5:A1000)-6)</f>
        <v>2014</v>
      </c>
      <c r="E9" s="14">
        <f t="shared" si="0"/>
        <v>0</v>
      </c>
    </row>
    <row r="10" spans="1:7">
      <c r="A10" s="48" t="s">
        <v>61</v>
      </c>
      <c r="B10" s="36"/>
      <c r="D10" s="50" t="str">
        <f>INDEX(A5:A1000,COUNTA(A5:A1000)-5)</f>
        <v>2015</v>
      </c>
      <c r="E10" s="14">
        <f t="shared" si="0"/>
        <v>0</v>
      </c>
    </row>
    <row r="11" spans="1:7">
      <c r="A11" s="48" t="s">
        <v>62</v>
      </c>
      <c r="B11" s="36"/>
      <c r="D11" s="50" t="str">
        <f>INDEX(A5:A1000,COUNTA(A5:A1000)-4)</f>
        <v>2016</v>
      </c>
      <c r="E11" s="14">
        <f t="shared" si="0"/>
        <v>0</v>
      </c>
    </row>
    <row r="12" spans="1:7">
      <c r="A12" s="48" t="s">
        <v>63</v>
      </c>
      <c r="B12" s="36"/>
      <c r="D12" s="50" t="str">
        <f>INDEX(A5:A1000,COUNTA(A5:A1000)-3)</f>
        <v>2017</v>
      </c>
      <c r="E12" s="14">
        <f t="shared" si="0"/>
        <v>0</v>
      </c>
    </row>
    <row r="13" spans="1:7">
      <c r="A13" s="48" t="s">
        <v>64</v>
      </c>
      <c r="B13" s="36"/>
      <c r="D13" s="50" t="str">
        <f>INDEX(A5:A1000,COUNTA(A5:A1000)-2)</f>
        <v>2018</v>
      </c>
      <c r="E13" s="14">
        <f>VLOOKUP(D13,$A$4:$B$65533,2,FALSE)</f>
        <v>0</v>
      </c>
    </row>
    <row r="14" spans="1:7">
      <c r="A14" s="48" t="s">
        <v>65</v>
      </c>
      <c r="B14" s="36"/>
      <c r="D14" s="50" t="str">
        <f>INDEX(A5:A1000,COUNTA(A5:A1000)-1)</f>
        <v>2019</v>
      </c>
      <c r="E14" s="14">
        <f t="shared" si="0"/>
        <v>0</v>
      </c>
    </row>
    <row r="15" spans="1:7" ht="14.25" thickBot="1">
      <c r="A15" s="48" t="s">
        <v>66</v>
      </c>
      <c r="B15" s="36"/>
      <c r="D15" s="51" t="str">
        <f>INDEX(A5:A1000,COUNTA(A5:A1000))</f>
        <v>2020</v>
      </c>
      <c r="E15" s="15">
        <f t="shared" si="0"/>
        <v>0</v>
      </c>
    </row>
    <row r="16" spans="1:7">
      <c r="A16" s="48" t="s">
        <v>67</v>
      </c>
      <c r="B16" s="36"/>
    </row>
    <row r="17" spans="1:7">
      <c r="A17" s="48" t="s">
        <v>68</v>
      </c>
      <c r="B17" s="36"/>
    </row>
    <row r="18" spans="1:7">
      <c r="A18" s="48" t="s">
        <v>69</v>
      </c>
      <c r="B18" s="36"/>
    </row>
    <row r="19" spans="1:7">
      <c r="A19" s="48" t="s">
        <v>70</v>
      </c>
      <c r="B19" s="36"/>
    </row>
    <row r="20" spans="1:7">
      <c r="A20" s="48" t="s">
        <v>71</v>
      </c>
      <c r="B20" s="36"/>
    </row>
    <row r="21" spans="1:7">
      <c r="A21" s="48" t="s">
        <v>72</v>
      </c>
      <c r="B21" s="36"/>
    </row>
    <row r="22" spans="1:7">
      <c r="A22" s="48" t="s">
        <v>73</v>
      </c>
      <c r="B22" s="36"/>
    </row>
    <row r="23" spans="1:7">
      <c r="A23" s="48" t="s">
        <v>74</v>
      </c>
      <c r="B23" s="36"/>
      <c r="G23" s="8" t="s">
        <v>50</v>
      </c>
    </row>
    <row r="24" spans="1:7">
      <c r="A24" s="48" t="s">
        <v>75</v>
      </c>
      <c r="B24" s="36"/>
    </row>
    <row r="25" spans="1:7">
      <c r="A25" s="48" t="s">
        <v>76</v>
      </c>
      <c r="B25" s="36"/>
    </row>
    <row r="26" spans="1:7">
      <c r="A26" s="48" t="s">
        <v>77</v>
      </c>
      <c r="B26" s="36"/>
    </row>
    <row r="27" spans="1:7">
      <c r="A27" s="48" t="s">
        <v>78</v>
      </c>
      <c r="B27" s="36"/>
    </row>
    <row r="28" spans="1:7">
      <c r="A28" s="48" t="s">
        <v>79</v>
      </c>
      <c r="B28" s="36"/>
    </row>
    <row r="29" spans="1:7">
      <c r="A29" s="48" t="s">
        <v>80</v>
      </c>
      <c r="B29" s="36"/>
    </row>
    <row r="30" spans="1:7">
      <c r="A30" s="48" t="s">
        <v>81</v>
      </c>
      <c r="B30" s="36"/>
    </row>
    <row r="31" spans="1:7">
      <c r="A31" s="48" t="s">
        <v>82</v>
      </c>
      <c r="B31" s="36"/>
    </row>
    <row r="32" spans="1:7">
      <c r="A32" s="48" t="s">
        <v>83</v>
      </c>
      <c r="B32" s="36"/>
    </row>
    <row r="33" spans="1:2">
      <c r="A33" s="48" t="s">
        <v>84</v>
      </c>
      <c r="B33" s="36"/>
    </row>
    <row r="34" spans="1:2">
      <c r="A34" s="48" t="s">
        <v>85</v>
      </c>
      <c r="B34" s="36"/>
    </row>
    <row r="35" spans="1:2">
      <c r="A35" s="48" t="s">
        <v>86</v>
      </c>
      <c r="B35" s="36"/>
    </row>
    <row r="36" spans="1:2">
      <c r="A36" s="48" t="s">
        <v>87</v>
      </c>
      <c r="B36" s="36"/>
    </row>
    <row r="37" spans="1:2">
      <c r="A37" s="48" t="s">
        <v>88</v>
      </c>
      <c r="B37" s="36"/>
    </row>
    <row r="38" spans="1:2">
      <c r="A38" s="48" t="s">
        <v>89</v>
      </c>
      <c r="B38" s="36"/>
    </row>
    <row r="39" spans="1:2">
      <c r="A39" s="48" t="s">
        <v>90</v>
      </c>
      <c r="B39" s="36"/>
    </row>
    <row r="40" spans="1:2">
      <c r="A40" s="48" t="s">
        <v>91</v>
      </c>
      <c r="B40" s="36"/>
    </row>
    <row r="41" spans="1:2">
      <c r="A41" s="48" t="s">
        <v>92</v>
      </c>
      <c r="B41" s="36"/>
    </row>
    <row r="42" spans="1:2">
      <c r="A42" s="48" t="s">
        <v>93</v>
      </c>
      <c r="B42" s="36"/>
    </row>
    <row r="43" spans="1:2">
      <c r="A43" s="48" t="s">
        <v>94</v>
      </c>
      <c r="B43" s="36"/>
    </row>
    <row r="44" spans="1:2">
      <c r="A44" s="48" t="s">
        <v>95</v>
      </c>
      <c r="B44" s="36"/>
    </row>
    <row r="45" spans="1:2">
      <c r="A45" s="48" t="s">
        <v>96</v>
      </c>
      <c r="B45" s="36"/>
    </row>
    <row r="46" spans="1:2">
      <c r="A46" s="48" t="s">
        <v>97</v>
      </c>
      <c r="B46" s="36"/>
    </row>
    <row r="47" spans="1:2">
      <c r="A47" s="48" t="s">
        <v>98</v>
      </c>
      <c r="B47" s="36"/>
    </row>
    <row r="48" spans="1:2">
      <c r="A48" s="48" t="s">
        <v>99</v>
      </c>
      <c r="B48" s="36"/>
    </row>
    <row r="49" spans="1:2">
      <c r="A49" s="48" t="s">
        <v>100</v>
      </c>
      <c r="B49" s="36"/>
    </row>
    <row r="50" spans="1:2">
      <c r="A50" s="48" t="s">
        <v>101</v>
      </c>
      <c r="B50" s="36"/>
    </row>
    <row r="51" spans="1:2">
      <c r="A51" s="48" t="s">
        <v>102</v>
      </c>
      <c r="B51" s="36"/>
    </row>
    <row r="52" spans="1:2">
      <c r="A52" s="48" t="s">
        <v>103</v>
      </c>
      <c r="B52" s="36"/>
    </row>
    <row r="53" spans="1:2">
      <c r="A53" s="48" t="s">
        <v>104</v>
      </c>
      <c r="B53" s="36"/>
    </row>
    <row r="54" spans="1:2">
      <c r="A54" s="48" t="s">
        <v>105</v>
      </c>
      <c r="B54" s="36"/>
    </row>
    <row r="55" spans="1:2">
      <c r="A55" s="48" t="s">
        <v>106</v>
      </c>
      <c r="B55" s="36"/>
    </row>
    <row r="56" spans="1:2">
      <c r="A56" s="48" t="s">
        <v>107</v>
      </c>
      <c r="B56" s="36"/>
    </row>
    <row r="57" spans="1:2">
      <c r="A57" s="48" t="s">
        <v>108</v>
      </c>
      <c r="B57" s="36"/>
    </row>
    <row r="58" spans="1:2">
      <c r="A58" s="48" t="s">
        <v>109</v>
      </c>
      <c r="B58" s="36"/>
    </row>
    <row r="59" spans="1:2">
      <c r="A59" s="48" t="s">
        <v>110</v>
      </c>
      <c r="B59" s="36"/>
    </row>
    <row r="60" spans="1:2">
      <c r="A60" s="48" t="s">
        <v>111</v>
      </c>
      <c r="B60" s="36"/>
    </row>
    <row r="61" spans="1:2">
      <c r="A61" s="48" t="s">
        <v>112</v>
      </c>
      <c r="B61" s="36"/>
    </row>
    <row r="62" spans="1:2">
      <c r="A62" s="48" t="s">
        <v>113</v>
      </c>
      <c r="B62" s="36"/>
    </row>
    <row r="63" spans="1:2">
      <c r="A63" s="48" t="s">
        <v>114</v>
      </c>
      <c r="B63" s="36"/>
    </row>
    <row r="64" spans="1:2">
      <c r="A64" s="48" t="s">
        <v>115</v>
      </c>
      <c r="B64" s="36"/>
    </row>
    <row r="65" spans="1:2">
      <c r="A65" s="48" t="s">
        <v>116</v>
      </c>
      <c r="B65" s="36"/>
    </row>
    <row r="66" spans="1:2">
      <c r="A66" s="48" t="s">
        <v>117</v>
      </c>
      <c r="B66" s="36"/>
    </row>
    <row r="67" spans="1:2">
      <c r="A67" s="48" t="s">
        <v>118</v>
      </c>
      <c r="B67" s="36"/>
    </row>
    <row r="68" spans="1:2">
      <c r="A68" s="48" t="s">
        <v>119</v>
      </c>
      <c r="B68" s="36"/>
    </row>
    <row r="69" spans="1:2">
      <c r="A69" s="48" t="s">
        <v>120</v>
      </c>
      <c r="B69" s="36"/>
    </row>
    <row r="70" spans="1:2">
      <c r="A70" s="48" t="s">
        <v>121</v>
      </c>
      <c r="B70" s="36"/>
    </row>
    <row r="71" spans="1:2">
      <c r="A71" s="48" t="s">
        <v>122</v>
      </c>
      <c r="B71" s="36"/>
    </row>
    <row r="72" spans="1:2">
      <c r="A72" s="48" t="s">
        <v>123</v>
      </c>
      <c r="B72" s="36"/>
    </row>
    <row r="73" spans="1:2">
      <c r="A73" s="48" t="s">
        <v>124</v>
      </c>
      <c r="B73" s="36"/>
    </row>
    <row r="74" spans="1:2">
      <c r="A74" s="48" t="s">
        <v>125</v>
      </c>
      <c r="B74" s="36"/>
    </row>
    <row r="75" spans="1:2" ht="14.25" thickBot="1">
      <c r="A75" s="49" t="s">
        <v>131</v>
      </c>
      <c r="B75" s="37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>
        <f>Contents!C36</f>
        <v>32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43"/>
      <c r="D5" s="6" t="s">
        <v>55</v>
      </c>
      <c r="E5" s="7" t="s">
        <v>1</v>
      </c>
    </row>
    <row r="6" spans="1:7">
      <c r="A6" s="48" t="s">
        <v>57</v>
      </c>
      <c r="B6" s="43"/>
      <c r="D6" s="50" t="str">
        <f>INDEX(A5:A1000,COUNTA(A5:A1000)-9)</f>
        <v>2011</v>
      </c>
      <c r="E6" s="14">
        <f t="shared" ref="E6:E15" si="0">VLOOKUP(D6,$A$4:$B$65533,2,FALSE)</f>
        <v>0</v>
      </c>
    </row>
    <row r="7" spans="1:7">
      <c r="A7" s="48" t="s">
        <v>58</v>
      </c>
      <c r="B7" s="43"/>
      <c r="D7" s="50" t="str">
        <f>INDEX(A5:A1000,COUNTA(A5:A1000)-8)</f>
        <v>2012</v>
      </c>
      <c r="E7" s="14">
        <f t="shared" si="0"/>
        <v>0</v>
      </c>
    </row>
    <row r="8" spans="1:7">
      <c r="A8" s="48" t="s">
        <v>59</v>
      </c>
      <c r="B8" s="43"/>
      <c r="D8" s="50" t="str">
        <f>INDEX(A5:A1000,COUNTA(A5:A1000)-7)</f>
        <v>2013</v>
      </c>
      <c r="E8" s="14">
        <f t="shared" si="0"/>
        <v>0</v>
      </c>
    </row>
    <row r="9" spans="1:7">
      <c r="A9" s="48" t="s">
        <v>60</v>
      </c>
      <c r="B9" s="43"/>
      <c r="D9" s="50" t="str">
        <f>INDEX(A5:A1000,COUNTA(A5:A1000)-6)</f>
        <v>2014</v>
      </c>
      <c r="E9" s="14">
        <f t="shared" si="0"/>
        <v>0</v>
      </c>
    </row>
    <row r="10" spans="1:7">
      <c r="A10" s="48" t="s">
        <v>61</v>
      </c>
      <c r="B10" s="43"/>
      <c r="D10" s="50" t="str">
        <f>INDEX(A5:A1000,COUNTA(A5:A1000)-5)</f>
        <v>2015</v>
      </c>
      <c r="E10" s="14">
        <f t="shared" si="0"/>
        <v>0</v>
      </c>
    </row>
    <row r="11" spans="1:7">
      <c r="A11" s="48" t="s">
        <v>62</v>
      </c>
      <c r="B11" s="43"/>
      <c r="D11" s="50" t="str">
        <f>INDEX(A5:A1000,COUNTA(A5:A1000)-4)</f>
        <v>2016</v>
      </c>
      <c r="E11" s="14">
        <f t="shared" si="0"/>
        <v>0</v>
      </c>
    </row>
    <row r="12" spans="1:7">
      <c r="A12" s="48" t="s">
        <v>63</v>
      </c>
      <c r="B12" s="43"/>
      <c r="D12" s="50" t="str">
        <f>INDEX(A5:A1000,COUNTA(A5:A1000)-3)</f>
        <v>2017</v>
      </c>
      <c r="E12" s="14">
        <f t="shared" si="0"/>
        <v>0</v>
      </c>
    </row>
    <row r="13" spans="1:7">
      <c r="A13" s="48" t="s">
        <v>64</v>
      </c>
      <c r="B13" s="43"/>
      <c r="D13" s="50" t="str">
        <f>INDEX(A5:A1000,COUNTA(A5:A1000)-2)</f>
        <v>2018</v>
      </c>
      <c r="E13" s="14">
        <f>VLOOKUP(D13,$A$4:$B$65533,2,FALSE)</f>
        <v>0</v>
      </c>
    </row>
    <row r="14" spans="1:7">
      <c r="A14" s="48" t="s">
        <v>65</v>
      </c>
      <c r="B14" s="43"/>
      <c r="D14" s="50" t="str">
        <f>INDEX(A5:A1000,COUNTA(A5:A1000)-1)</f>
        <v>2019</v>
      </c>
      <c r="E14" s="14">
        <f t="shared" si="0"/>
        <v>0</v>
      </c>
    </row>
    <row r="15" spans="1:7" ht="14.25" thickBot="1">
      <c r="A15" s="48" t="s">
        <v>66</v>
      </c>
      <c r="B15" s="43"/>
      <c r="D15" s="51" t="str">
        <f>INDEX(A5:A1000,COUNTA(A5:A1000))</f>
        <v>2020</v>
      </c>
      <c r="E15" s="15">
        <f t="shared" si="0"/>
        <v>0</v>
      </c>
    </row>
    <row r="16" spans="1:7">
      <c r="A16" s="48" t="s">
        <v>67</v>
      </c>
      <c r="B16" s="43"/>
    </row>
    <row r="17" spans="1:7">
      <c r="A17" s="48" t="s">
        <v>68</v>
      </c>
      <c r="B17" s="43"/>
    </row>
    <row r="18" spans="1:7">
      <c r="A18" s="48" t="s">
        <v>69</v>
      </c>
      <c r="B18" s="43"/>
    </row>
    <row r="19" spans="1:7">
      <c r="A19" s="48" t="s">
        <v>70</v>
      </c>
      <c r="B19" s="43"/>
    </row>
    <row r="20" spans="1:7">
      <c r="A20" s="48" t="s">
        <v>71</v>
      </c>
      <c r="B20" s="43"/>
    </row>
    <row r="21" spans="1:7">
      <c r="A21" s="48" t="s">
        <v>72</v>
      </c>
      <c r="B21" s="43"/>
    </row>
    <row r="22" spans="1:7">
      <c r="A22" s="48" t="s">
        <v>73</v>
      </c>
      <c r="B22" s="43"/>
    </row>
    <row r="23" spans="1:7">
      <c r="A23" s="48" t="s">
        <v>74</v>
      </c>
      <c r="B23" s="43"/>
      <c r="G23" s="8" t="s">
        <v>50</v>
      </c>
    </row>
    <row r="24" spans="1:7">
      <c r="A24" s="48" t="s">
        <v>75</v>
      </c>
      <c r="B24" s="43"/>
    </row>
    <row r="25" spans="1:7">
      <c r="A25" s="48" t="s">
        <v>76</v>
      </c>
      <c r="B25" s="43"/>
    </row>
    <row r="26" spans="1:7">
      <c r="A26" s="48" t="s">
        <v>77</v>
      </c>
      <c r="B26" s="43"/>
    </row>
    <row r="27" spans="1:7">
      <c r="A27" s="48" t="s">
        <v>78</v>
      </c>
      <c r="B27" s="43"/>
    </row>
    <row r="28" spans="1:7">
      <c r="A28" s="48" t="s">
        <v>79</v>
      </c>
      <c r="B28" s="43"/>
    </row>
    <row r="29" spans="1:7">
      <c r="A29" s="48" t="s">
        <v>80</v>
      </c>
      <c r="B29" s="43"/>
    </row>
    <row r="30" spans="1:7">
      <c r="A30" s="48" t="s">
        <v>81</v>
      </c>
      <c r="B30" s="43"/>
    </row>
    <row r="31" spans="1:7">
      <c r="A31" s="48" t="s">
        <v>82</v>
      </c>
      <c r="B31" s="43"/>
    </row>
    <row r="32" spans="1:7">
      <c r="A32" s="48" t="s">
        <v>83</v>
      </c>
      <c r="B32" s="43"/>
    </row>
    <row r="33" spans="1:2">
      <c r="A33" s="48" t="s">
        <v>84</v>
      </c>
      <c r="B33" s="43"/>
    </row>
    <row r="34" spans="1:2">
      <c r="A34" s="48" t="s">
        <v>85</v>
      </c>
      <c r="B34" s="43"/>
    </row>
    <row r="35" spans="1:2">
      <c r="A35" s="48" t="s">
        <v>86</v>
      </c>
      <c r="B35" s="43"/>
    </row>
    <row r="36" spans="1:2">
      <c r="A36" s="48" t="s">
        <v>87</v>
      </c>
      <c r="B36" s="43"/>
    </row>
    <row r="37" spans="1:2">
      <c r="A37" s="48" t="s">
        <v>88</v>
      </c>
      <c r="B37" s="43"/>
    </row>
    <row r="38" spans="1:2">
      <c r="A38" s="48" t="s">
        <v>89</v>
      </c>
      <c r="B38" s="43"/>
    </row>
    <row r="39" spans="1:2">
      <c r="A39" s="48" t="s">
        <v>90</v>
      </c>
      <c r="B39" s="43"/>
    </row>
    <row r="40" spans="1:2">
      <c r="A40" s="48" t="s">
        <v>91</v>
      </c>
      <c r="B40" s="43"/>
    </row>
    <row r="41" spans="1:2">
      <c r="A41" s="48" t="s">
        <v>92</v>
      </c>
      <c r="B41" s="43"/>
    </row>
    <row r="42" spans="1:2">
      <c r="A42" s="48" t="s">
        <v>93</v>
      </c>
      <c r="B42" s="43"/>
    </row>
    <row r="43" spans="1:2">
      <c r="A43" s="48" t="s">
        <v>94</v>
      </c>
      <c r="B43" s="43"/>
    </row>
    <row r="44" spans="1:2">
      <c r="A44" s="48" t="s">
        <v>95</v>
      </c>
      <c r="B44" s="43"/>
    </row>
    <row r="45" spans="1:2">
      <c r="A45" s="48" t="s">
        <v>96</v>
      </c>
      <c r="B45" s="43"/>
    </row>
    <row r="46" spans="1:2">
      <c r="A46" s="48" t="s">
        <v>97</v>
      </c>
      <c r="B46" s="43"/>
    </row>
    <row r="47" spans="1:2">
      <c r="A47" s="48" t="s">
        <v>98</v>
      </c>
      <c r="B47" s="43"/>
    </row>
    <row r="48" spans="1:2">
      <c r="A48" s="48" t="s">
        <v>99</v>
      </c>
      <c r="B48" s="43"/>
    </row>
    <row r="49" spans="1:2">
      <c r="A49" s="48" t="s">
        <v>100</v>
      </c>
      <c r="B49" s="43"/>
    </row>
    <row r="50" spans="1:2">
      <c r="A50" s="48" t="s">
        <v>101</v>
      </c>
      <c r="B50" s="43"/>
    </row>
    <row r="51" spans="1:2">
      <c r="A51" s="48" t="s">
        <v>102</v>
      </c>
      <c r="B51" s="43"/>
    </row>
    <row r="52" spans="1:2">
      <c r="A52" s="48" t="s">
        <v>103</v>
      </c>
      <c r="B52" s="43"/>
    </row>
    <row r="53" spans="1:2">
      <c r="A53" s="48" t="s">
        <v>104</v>
      </c>
      <c r="B53" s="43"/>
    </row>
    <row r="54" spans="1:2">
      <c r="A54" s="48" t="s">
        <v>105</v>
      </c>
      <c r="B54" s="43"/>
    </row>
    <row r="55" spans="1:2">
      <c r="A55" s="48" t="s">
        <v>106</v>
      </c>
      <c r="B55" s="43"/>
    </row>
    <row r="56" spans="1:2">
      <c r="A56" s="48" t="s">
        <v>107</v>
      </c>
      <c r="B56" s="43"/>
    </row>
    <row r="57" spans="1:2">
      <c r="A57" s="48" t="s">
        <v>108</v>
      </c>
      <c r="B57" s="43"/>
    </row>
    <row r="58" spans="1:2">
      <c r="A58" s="48" t="s">
        <v>109</v>
      </c>
      <c r="B58" s="43"/>
    </row>
    <row r="59" spans="1:2">
      <c r="A59" s="48" t="s">
        <v>110</v>
      </c>
      <c r="B59" s="43"/>
    </row>
    <row r="60" spans="1:2">
      <c r="A60" s="48" t="s">
        <v>111</v>
      </c>
      <c r="B60" s="43"/>
    </row>
    <row r="61" spans="1:2">
      <c r="A61" s="48" t="s">
        <v>112</v>
      </c>
      <c r="B61" s="43"/>
    </row>
    <row r="62" spans="1:2">
      <c r="A62" s="48" t="s">
        <v>113</v>
      </c>
      <c r="B62" s="43"/>
    </row>
    <row r="63" spans="1:2">
      <c r="A63" s="48" t="s">
        <v>114</v>
      </c>
      <c r="B63" s="43"/>
    </row>
    <row r="64" spans="1:2">
      <c r="A64" s="48" t="s">
        <v>115</v>
      </c>
      <c r="B64" s="43"/>
    </row>
    <row r="65" spans="1:2">
      <c r="A65" s="48" t="s">
        <v>116</v>
      </c>
      <c r="B65" s="43"/>
    </row>
    <row r="66" spans="1:2">
      <c r="A66" s="48" t="s">
        <v>117</v>
      </c>
      <c r="B66" s="43"/>
    </row>
    <row r="67" spans="1:2">
      <c r="A67" s="48" t="s">
        <v>118</v>
      </c>
      <c r="B67" s="43"/>
    </row>
    <row r="68" spans="1:2">
      <c r="A68" s="48" t="s">
        <v>119</v>
      </c>
      <c r="B68" s="43"/>
    </row>
    <row r="69" spans="1:2">
      <c r="A69" s="48" t="s">
        <v>120</v>
      </c>
      <c r="B69" s="43"/>
    </row>
    <row r="70" spans="1:2">
      <c r="A70" s="48" t="s">
        <v>121</v>
      </c>
      <c r="B70" s="43"/>
    </row>
    <row r="71" spans="1:2">
      <c r="A71" s="48" t="s">
        <v>122</v>
      </c>
      <c r="B71" s="43"/>
    </row>
    <row r="72" spans="1:2">
      <c r="A72" s="48" t="s">
        <v>123</v>
      </c>
      <c r="B72" s="43"/>
    </row>
    <row r="73" spans="1:2">
      <c r="A73" s="48" t="s">
        <v>124</v>
      </c>
      <c r="B73" s="43"/>
    </row>
    <row r="74" spans="1:2">
      <c r="A74" s="48" t="s">
        <v>125</v>
      </c>
      <c r="B74" s="43"/>
    </row>
    <row r="75" spans="1:2" ht="14.25" thickBot="1">
      <c r="A75" s="49" t="s">
        <v>131</v>
      </c>
      <c r="B75" s="44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B2" sqref="B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>
        <f>Contents!C37</f>
        <v>33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/>
      <c r="D5" s="6" t="s">
        <v>55</v>
      </c>
      <c r="E5" s="7" t="s">
        <v>1</v>
      </c>
    </row>
    <row r="6" spans="1:7">
      <c r="A6" s="48" t="s">
        <v>57</v>
      </c>
      <c r="B6" s="36"/>
      <c r="D6" s="50" t="str">
        <f>INDEX(A5:A1000,COUNTA(A5:A1000)-9)</f>
        <v>2011</v>
      </c>
      <c r="E6" s="14">
        <f t="shared" ref="E6:E15" si="0">VLOOKUP(D6,$A$4:$B$65533,2,FALSE)</f>
        <v>0</v>
      </c>
    </row>
    <row r="7" spans="1:7">
      <c r="A7" s="48" t="s">
        <v>58</v>
      </c>
      <c r="B7" s="36"/>
      <c r="D7" s="50" t="str">
        <f>INDEX(A5:A1000,COUNTA(A5:A1000)-8)</f>
        <v>2012</v>
      </c>
      <c r="E7" s="14">
        <f t="shared" si="0"/>
        <v>0</v>
      </c>
    </row>
    <row r="8" spans="1:7">
      <c r="A8" s="48" t="s">
        <v>59</v>
      </c>
      <c r="B8" s="36"/>
      <c r="D8" s="50" t="str">
        <f>INDEX(A5:A1000,COUNTA(A5:A1000)-7)</f>
        <v>2013</v>
      </c>
      <c r="E8" s="14">
        <f t="shared" si="0"/>
        <v>0</v>
      </c>
    </row>
    <row r="9" spans="1:7">
      <c r="A9" s="48" t="s">
        <v>60</v>
      </c>
      <c r="B9" s="36"/>
      <c r="D9" s="50" t="str">
        <f>INDEX(A5:A1000,COUNTA(A5:A1000)-6)</f>
        <v>2014</v>
      </c>
      <c r="E9" s="14">
        <f t="shared" si="0"/>
        <v>0</v>
      </c>
    </row>
    <row r="10" spans="1:7">
      <c r="A10" s="48" t="s">
        <v>61</v>
      </c>
      <c r="B10" s="36"/>
      <c r="D10" s="50" t="str">
        <f>INDEX(A5:A1000,COUNTA(A5:A1000)-5)</f>
        <v>2015</v>
      </c>
      <c r="E10" s="14">
        <f t="shared" si="0"/>
        <v>0</v>
      </c>
    </row>
    <row r="11" spans="1:7">
      <c r="A11" s="48" t="s">
        <v>62</v>
      </c>
      <c r="B11" s="36"/>
      <c r="D11" s="50" t="str">
        <f>INDEX(A5:A1000,COUNTA(A5:A1000)-4)</f>
        <v>2016</v>
      </c>
      <c r="E11" s="14">
        <f t="shared" si="0"/>
        <v>0</v>
      </c>
    </row>
    <row r="12" spans="1:7">
      <c r="A12" s="48" t="s">
        <v>63</v>
      </c>
      <c r="B12" s="36"/>
      <c r="D12" s="50" t="str">
        <f>INDEX(A5:A1000,COUNTA(A5:A1000)-3)</f>
        <v>2017</v>
      </c>
      <c r="E12" s="14">
        <f t="shared" si="0"/>
        <v>0</v>
      </c>
    </row>
    <row r="13" spans="1:7">
      <c r="A13" s="48" t="s">
        <v>64</v>
      </c>
      <c r="B13" s="36"/>
      <c r="D13" s="50" t="str">
        <f>INDEX(A5:A1000,COUNTA(A5:A1000)-2)</f>
        <v>2018</v>
      </c>
      <c r="E13" s="14">
        <f>VLOOKUP(D13,$A$4:$B$65533,2,FALSE)</f>
        <v>0</v>
      </c>
    </row>
    <row r="14" spans="1:7">
      <c r="A14" s="48" t="s">
        <v>65</v>
      </c>
      <c r="B14" s="36"/>
      <c r="D14" s="50" t="str">
        <f>INDEX(A5:A1000,COUNTA(A5:A1000)-1)</f>
        <v>2019</v>
      </c>
      <c r="E14" s="14">
        <f t="shared" si="0"/>
        <v>0</v>
      </c>
    </row>
    <row r="15" spans="1:7" ht="14.25" thickBot="1">
      <c r="A15" s="48" t="s">
        <v>66</v>
      </c>
      <c r="B15" s="36"/>
      <c r="D15" s="51" t="str">
        <f>INDEX(A5:A1000,COUNTA(A5:A1000))</f>
        <v>2020</v>
      </c>
      <c r="E15" s="15">
        <f t="shared" si="0"/>
        <v>0</v>
      </c>
    </row>
    <row r="16" spans="1:7">
      <c r="A16" s="48" t="s">
        <v>67</v>
      </c>
      <c r="B16" s="36"/>
    </row>
    <row r="17" spans="1:7">
      <c r="A17" s="48" t="s">
        <v>68</v>
      </c>
      <c r="B17" s="36"/>
    </row>
    <row r="18" spans="1:7">
      <c r="A18" s="48" t="s">
        <v>69</v>
      </c>
      <c r="B18" s="36"/>
    </row>
    <row r="19" spans="1:7">
      <c r="A19" s="48" t="s">
        <v>70</v>
      </c>
      <c r="B19" s="36"/>
    </row>
    <row r="20" spans="1:7">
      <c r="A20" s="48" t="s">
        <v>71</v>
      </c>
      <c r="B20" s="36"/>
    </row>
    <row r="21" spans="1:7">
      <c r="A21" s="48" t="s">
        <v>72</v>
      </c>
      <c r="B21" s="36"/>
    </row>
    <row r="22" spans="1:7">
      <c r="A22" s="48" t="s">
        <v>73</v>
      </c>
      <c r="B22" s="36"/>
    </row>
    <row r="23" spans="1:7">
      <c r="A23" s="48" t="s">
        <v>74</v>
      </c>
      <c r="B23" s="36"/>
      <c r="G23" s="8" t="s">
        <v>50</v>
      </c>
    </row>
    <row r="24" spans="1:7">
      <c r="A24" s="48" t="s">
        <v>75</v>
      </c>
      <c r="B24" s="36"/>
    </row>
    <row r="25" spans="1:7">
      <c r="A25" s="48" t="s">
        <v>76</v>
      </c>
      <c r="B25" s="36"/>
    </row>
    <row r="26" spans="1:7">
      <c r="A26" s="48" t="s">
        <v>77</v>
      </c>
      <c r="B26" s="36"/>
    </row>
    <row r="27" spans="1:7">
      <c r="A27" s="48" t="s">
        <v>78</v>
      </c>
      <c r="B27" s="36"/>
    </row>
    <row r="28" spans="1:7">
      <c r="A28" s="48" t="s">
        <v>79</v>
      </c>
      <c r="B28" s="36"/>
    </row>
    <row r="29" spans="1:7">
      <c r="A29" s="48" t="s">
        <v>80</v>
      </c>
      <c r="B29" s="36"/>
    </row>
    <row r="30" spans="1:7">
      <c r="A30" s="48" t="s">
        <v>81</v>
      </c>
      <c r="B30" s="36"/>
    </row>
    <row r="31" spans="1:7">
      <c r="A31" s="48" t="s">
        <v>82</v>
      </c>
      <c r="B31" s="36"/>
    </row>
    <row r="32" spans="1:7">
      <c r="A32" s="48" t="s">
        <v>83</v>
      </c>
      <c r="B32" s="36"/>
    </row>
    <row r="33" spans="1:2">
      <c r="A33" s="48" t="s">
        <v>84</v>
      </c>
      <c r="B33" s="36"/>
    </row>
    <row r="34" spans="1:2">
      <c r="A34" s="48" t="s">
        <v>85</v>
      </c>
      <c r="B34" s="36"/>
    </row>
    <row r="35" spans="1:2">
      <c r="A35" s="48" t="s">
        <v>86</v>
      </c>
      <c r="B35" s="36"/>
    </row>
    <row r="36" spans="1:2">
      <c r="A36" s="48" t="s">
        <v>87</v>
      </c>
      <c r="B36" s="36"/>
    </row>
    <row r="37" spans="1:2">
      <c r="A37" s="48" t="s">
        <v>88</v>
      </c>
      <c r="B37" s="36"/>
    </row>
    <row r="38" spans="1:2">
      <c r="A38" s="48" t="s">
        <v>89</v>
      </c>
      <c r="B38" s="36"/>
    </row>
    <row r="39" spans="1:2">
      <c r="A39" s="48" t="s">
        <v>90</v>
      </c>
      <c r="B39" s="36"/>
    </row>
    <row r="40" spans="1:2">
      <c r="A40" s="48" t="s">
        <v>91</v>
      </c>
      <c r="B40" s="36"/>
    </row>
    <row r="41" spans="1:2">
      <c r="A41" s="48" t="s">
        <v>92</v>
      </c>
      <c r="B41" s="36"/>
    </row>
    <row r="42" spans="1:2">
      <c r="A42" s="48" t="s">
        <v>93</v>
      </c>
      <c r="B42" s="36"/>
    </row>
    <row r="43" spans="1:2">
      <c r="A43" s="48" t="s">
        <v>94</v>
      </c>
      <c r="B43" s="36"/>
    </row>
    <row r="44" spans="1:2">
      <c r="A44" s="48" t="s">
        <v>95</v>
      </c>
      <c r="B44" s="36"/>
    </row>
    <row r="45" spans="1:2">
      <c r="A45" s="48" t="s">
        <v>96</v>
      </c>
      <c r="B45" s="36"/>
    </row>
    <row r="46" spans="1:2">
      <c r="A46" s="48" t="s">
        <v>97</v>
      </c>
      <c r="B46" s="36"/>
    </row>
    <row r="47" spans="1:2">
      <c r="A47" s="48" t="s">
        <v>98</v>
      </c>
      <c r="B47" s="36"/>
    </row>
    <row r="48" spans="1:2">
      <c r="A48" s="48" t="s">
        <v>99</v>
      </c>
      <c r="B48" s="36"/>
    </row>
    <row r="49" spans="1:2">
      <c r="A49" s="48" t="s">
        <v>100</v>
      </c>
      <c r="B49" s="36"/>
    </row>
    <row r="50" spans="1:2">
      <c r="A50" s="48" t="s">
        <v>101</v>
      </c>
      <c r="B50" s="36"/>
    </row>
    <row r="51" spans="1:2">
      <c r="A51" s="48" t="s">
        <v>102</v>
      </c>
      <c r="B51" s="36"/>
    </row>
    <row r="52" spans="1:2">
      <c r="A52" s="48" t="s">
        <v>103</v>
      </c>
      <c r="B52" s="36"/>
    </row>
    <row r="53" spans="1:2">
      <c r="A53" s="48" t="s">
        <v>104</v>
      </c>
      <c r="B53" s="36"/>
    </row>
    <row r="54" spans="1:2">
      <c r="A54" s="48" t="s">
        <v>105</v>
      </c>
      <c r="B54" s="36"/>
    </row>
    <row r="55" spans="1:2">
      <c r="A55" s="48" t="s">
        <v>106</v>
      </c>
      <c r="B55" s="36"/>
    </row>
    <row r="56" spans="1:2">
      <c r="A56" s="48" t="s">
        <v>107</v>
      </c>
      <c r="B56" s="36"/>
    </row>
    <row r="57" spans="1:2">
      <c r="A57" s="48" t="s">
        <v>108</v>
      </c>
      <c r="B57" s="36"/>
    </row>
    <row r="58" spans="1:2">
      <c r="A58" s="48" t="s">
        <v>109</v>
      </c>
      <c r="B58" s="36"/>
    </row>
    <row r="59" spans="1:2">
      <c r="A59" s="48" t="s">
        <v>110</v>
      </c>
      <c r="B59" s="36"/>
    </row>
    <row r="60" spans="1:2">
      <c r="A60" s="48" t="s">
        <v>111</v>
      </c>
      <c r="B60" s="36"/>
    </row>
    <row r="61" spans="1:2">
      <c r="A61" s="48" t="s">
        <v>112</v>
      </c>
      <c r="B61" s="36"/>
    </row>
    <row r="62" spans="1:2">
      <c r="A62" s="48" t="s">
        <v>113</v>
      </c>
      <c r="B62" s="36"/>
    </row>
    <row r="63" spans="1:2">
      <c r="A63" s="48" t="s">
        <v>114</v>
      </c>
      <c r="B63" s="36"/>
    </row>
    <row r="64" spans="1:2">
      <c r="A64" s="48" t="s">
        <v>115</v>
      </c>
      <c r="B64" s="36"/>
    </row>
    <row r="65" spans="1:2">
      <c r="A65" s="48" t="s">
        <v>116</v>
      </c>
      <c r="B65" s="36"/>
    </row>
    <row r="66" spans="1:2">
      <c r="A66" s="48" t="s">
        <v>117</v>
      </c>
      <c r="B66" s="36"/>
    </row>
    <row r="67" spans="1:2">
      <c r="A67" s="48" t="s">
        <v>118</v>
      </c>
      <c r="B67" s="36"/>
    </row>
    <row r="68" spans="1:2">
      <c r="A68" s="48" t="s">
        <v>119</v>
      </c>
      <c r="B68" s="36"/>
    </row>
    <row r="69" spans="1:2">
      <c r="A69" s="48" t="s">
        <v>120</v>
      </c>
      <c r="B69" s="36"/>
    </row>
    <row r="70" spans="1:2">
      <c r="A70" s="48" t="s">
        <v>121</v>
      </c>
      <c r="B70" s="36"/>
    </row>
    <row r="71" spans="1:2">
      <c r="A71" s="48" t="s">
        <v>122</v>
      </c>
      <c r="B71" s="36"/>
    </row>
    <row r="72" spans="1:2">
      <c r="A72" s="48" t="s">
        <v>123</v>
      </c>
      <c r="B72" s="36"/>
    </row>
    <row r="73" spans="1:2">
      <c r="A73" s="48" t="s">
        <v>124</v>
      </c>
      <c r="B73" s="36"/>
    </row>
    <row r="74" spans="1:2">
      <c r="A74" s="48" t="s">
        <v>125</v>
      </c>
      <c r="B74" s="36"/>
    </row>
    <row r="75" spans="1:2" ht="14.25" thickBot="1">
      <c r="A75" s="49" t="s">
        <v>131</v>
      </c>
      <c r="B75" s="37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>
        <f>Contents!C38</f>
        <v>34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/>
      <c r="D5" s="6" t="s">
        <v>55</v>
      </c>
      <c r="E5" s="7" t="s">
        <v>1</v>
      </c>
    </row>
    <row r="6" spans="1:7">
      <c r="A6" s="48" t="s">
        <v>57</v>
      </c>
      <c r="B6" s="36"/>
      <c r="D6" s="50" t="str">
        <f>INDEX(A5:A1000,COUNTA(A5:A1000)-9)</f>
        <v>2011</v>
      </c>
      <c r="E6" s="14">
        <f t="shared" ref="E6:E15" si="0">VLOOKUP(D6,$A$4:$B$65533,2,FALSE)</f>
        <v>0</v>
      </c>
    </row>
    <row r="7" spans="1:7">
      <c r="A7" s="48" t="s">
        <v>58</v>
      </c>
      <c r="B7" s="36"/>
      <c r="D7" s="50" t="str">
        <f>INDEX(A5:A1000,COUNTA(A5:A1000)-8)</f>
        <v>2012</v>
      </c>
      <c r="E7" s="14">
        <f t="shared" si="0"/>
        <v>0</v>
      </c>
    </row>
    <row r="8" spans="1:7">
      <c r="A8" s="48" t="s">
        <v>59</v>
      </c>
      <c r="B8" s="36"/>
      <c r="D8" s="50" t="str">
        <f>INDEX(A5:A1000,COUNTA(A5:A1000)-7)</f>
        <v>2013</v>
      </c>
      <c r="E8" s="14">
        <f t="shared" si="0"/>
        <v>0</v>
      </c>
    </row>
    <row r="9" spans="1:7">
      <c r="A9" s="48" t="s">
        <v>60</v>
      </c>
      <c r="B9" s="36"/>
      <c r="D9" s="50" t="str">
        <f>INDEX(A5:A1000,COUNTA(A5:A1000)-6)</f>
        <v>2014</v>
      </c>
      <c r="E9" s="14">
        <f t="shared" si="0"/>
        <v>0</v>
      </c>
    </row>
    <row r="10" spans="1:7">
      <c r="A10" s="48" t="s">
        <v>61</v>
      </c>
      <c r="B10" s="36"/>
      <c r="D10" s="50" t="str">
        <f>INDEX(A5:A1000,COUNTA(A5:A1000)-5)</f>
        <v>2015</v>
      </c>
      <c r="E10" s="14">
        <f t="shared" si="0"/>
        <v>0</v>
      </c>
    </row>
    <row r="11" spans="1:7">
      <c r="A11" s="48" t="s">
        <v>62</v>
      </c>
      <c r="B11" s="36"/>
      <c r="D11" s="50" t="str">
        <f>INDEX(A5:A1000,COUNTA(A5:A1000)-4)</f>
        <v>2016</v>
      </c>
      <c r="E11" s="14">
        <f t="shared" si="0"/>
        <v>0</v>
      </c>
    </row>
    <row r="12" spans="1:7">
      <c r="A12" s="48" t="s">
        <v>63</v>
      </c>
      <c r="B12" s="36"/>
      <c r="D12" s="50" t="str">
        <f>INDEX(A5:A1000,COUNTA(A5:A1000)-3)</f>
        <v>2017</v>
      </c>
      <c r="E12" s="14">
        <f t="shared" si="0"/>
        <v>0</v>
      </c>
    </row>
    <row r="13" spans="1:7">
      <c r="A13" s="48" t="s">
        <v>64</v>
      </c>
      <c r="B13" s="36"/>
      <c r="D13" s="50" t="str">
        <f>INDEX(A5:A1000,COUNTA(A5:A1000)-2)</f>
        <v>2018</v>
      </c>
      <c r="E13" s="14">
        <f>VLOOKUP(D13,$A$4:$B$65533,2,FALSE)</f>
        <v>0</v>
      </c>
    </row>
    <row r="14" spans="1:7">
      <c r="A14" s="48" t="s">
        <v>65</v>
      </c>
      <c r="B14" s="36"/>
      <c r="D14" s="50" t="str">
        <f>INDEX(A5:A1000,COUNTA(A5:A1000)-1)</f>
        <v>2019</v>
      </c>
      <c r="E14" s="14">
        <f t="shared" si="0"/>
        <v>0</v>
      </c>
    </row>
    <row r="15" spans="1:7" ht="14.25" thickBot="1">
      <c r="A15" s="48" t="s">
        <v>66</v>
      </c>
      <c r="B15" s="36"/>
      <c r="D15" s="51" t="str">
        <f>INDEX(A5:A1000,COUNTA(A5:A1000))</f>
        <v>2020</v>
      </c>
      <c r="E15" s="15">
        <f t="shared" si="0"/>
        <v>0</v>
      </c>
    </row>
    <row r="16" spans="1:7">
      <c r="A16" s="48" t="s">
        <v>67</v>
      </c>
      <c r="B16" s="36"/>
    </row>
    <row r="17" spans="1:7">
      <c r="A17" s="48" t="s">
        <v>68</v>
      </c>
      <c r="B17" s="36"/>
    </row>
    <row r="18" spans="1:7">
      <c r="A18" s="48" t="s">
        <v>69</v>
      </c>
      <c r="B18" s="36"/>
    </row>
    <row r="19" spans="1:7">
      <c r="A19" s="48" t="s">
        <v>70</v>
      </c>
      <c r="B19" s="36"/>
    </row>
    <row r="20" spans="1:7">
      <c r="A20" s="48" t="s">
        <v>71</v>
      </c>
      <c r="B20" s="36"/>
    </row>
    <row r="21" spans="1:7">
      <c r="A21" s="48" t="s">
        <v>72</v>
      </c>
      <c r="B21" s="36"/>
    </row>
    <row r="22" spans="1:7">
      <c r="A22" s="48" t="s">
        <v>73</v>
      </c>
      <c r="B22" s="36"/>
    </row>
    <row r="23" spans="1:7">
      <c r="A23" s="48" t="s">
        <v>74</v>
      </c>
      <c r="B23" s="36"/>
      <c r="G23" s="8" t="s">
        <v>50</v>
      </c>
    </row>
    <row r="24" spans="1:7">
      <c r="A24" s="48" t="s">
        <v>75</v>
      </c>
      <c r="B24" s="36"/>
    </row>
    <row r="25" spans="1:7">
      <c r="A25" s="48" t="s">
        <v>76</v>
      </c>
      <c r="B25" s="36"/>
    </row>
    <row r="26" spans="1:7">
      <c r="A26" s="48" t="s">
        <v>77</v>
      </c>
      <c r="B26" s="36"/>
    </row>
    <row r="27" spans="1:7">
      <c r="A27" s="48" t="s">
        <v>78</v>
      </c>
      <c r="B27" s="36"/>
    </row>
    <row r="28" spans="1:7">
      <c r="A28" s="48" t="s">
        <v>79</v>
      </c>
      <c r="B28" s="36"/>
    </row>
    <row r="29" spans="1:7">
      <c r="A29" s="48" t="s">
        <v>80</v>
      </c>
      <c r="B29" s="36"/>
    </row>
    <row r="30" spans="1:7">
      <c r="A30" s="48" t="s">
        <v>81</v>
      </c>
      <c r="B30" s="36"/>
    </row>
    <row r="31" spans="1:7">
      <c r="A31" s="48" t="s">
        <v>82</v>
      </c>
      <c r="B31" s="36"/>
    </row>
    <row r="32" spans="1:7">
      <c r="A32" s="48" t="s">
        <v>83</v>
      </c>
      <c r="B32" s="36"/>
    </row>
    <row r="33" spans="1:2">
      <c r="A33" s="48" t="s">
        <v>84</v>
      </c>
      <c r="B33" s="36"/>
    </row>
    <row r="34" spans="1:2">
      <c r="A34" s="48" t="s">
        <v>85</v>
      </c>
      <c r="B34" s="36"/>
    </row>
    <row r="35" spans="1:2">
      <c r="A35" s="48" t="s">
        <v>86</v>
      </c>
      <c r="B35" s="36"/>
    </row>
    <row r="36" spans="1:2">
      <c r="A36" s="48" t="s">
        <v>87</v>
      </c>
      <c r="B36" s="36"/>
    </row>
    <row r="37" spans="1:2">
      <c r="A37" s="48" t="s">
        <v>88</v>
      </c>
      <c r="B37" s="36"/>
    </row>
    <row r="38" spans="1:2">
      <c r="A38" s="48" t="s">
        <v>89</v>
      </c>
      <c r="B38" s="36"/>
    </row>
    <row r="39" spans="1:2">
      <c r="A39" s="48" t="s">
        <v>90</v>
      </c>
      <c r="B39" s="36"/>
    </row>
    <row r="40" spans="1:2">
      <c r="A40" s="48" t="s">
        <v>91</v>
      </c>
      <c r="B40" s="36"/>
    </row>
    <row r="41" spans="1:2">
      <c r="A41" s="48" t="s">
        <v>92</v>
      </c>
      <c r="B41" s="36"/>
    </row>
    <row r="42" spans="1:2">
      <c r="A42" s="48" t="s">
        <v>93</v>
      </c>
      <c r="B42" s="36"/>
    </row>
    <row r="43" spans="1:2">
      <c r="A43" s="48" t="s">
        <v>94</v>
      </c>
      <c r="B43" s="36"/>
    </row>
    <row r="44" spans="1:2">
      <c r="A44" s="48" t="s">
        <v>95</v>
      </c>
      <c r="B44" s="36"/>
    </row>
    <row r="45" spans="1:2">
      <c r="A45" s="48" t="s">
        <v>96</v>
      </c>
      <c r="B45" s="36"/>
    </row>
    <row r="46" spans="1:2">
      <c r="A46" s="48" t="s">
        <v>97</v>
      </c>
      <c r="B46" s="36"/>
    </row>
    <row r="47" spans="1:2">
      <c r="A47" s="48" t="s">
        <v>98</v>
      </c>
      <c r="B47" s="36"/>
    </row>
    <row r="48" spans="1:2">
      <c r="A48" s="48" t="s">
        <v>99</v>
      </c>
      <c r="B48" s="36"/>
    </row>
    <row r="49" spans="1:2">
      <c r="A49" s="48" t="s">
        <v>100</v>
      </c>
      <c r="B49" s="36"/>
    </row>
    <row r="50" spans="1:2">
      <c r="A50" s="48" t="s">
        <v>101</v>
      </c>
      <c r="B50" s="36"/>
    </row>
    <row r="51" spans="1:2">
      <c r="A51" s="48" t="s">
        <v>102</v>
      </c>
      <c r="B51" s="36"/>
    </row>
    <row r="52" spans="1:2">
      <c r="A52" s="48" t="s">
        <v>103</v>
      </c>
      <c r="B52" s="36"/>
    </row>
    <row r="53" spans="1:2">
      <c r="A53" s="48" t="s">
        <v>104</v>
      </c>
      <c r="B53" s="36"/>
    </row>
    <row r="54" spans="1:2">
      <c r="A54" s="48" t="s">
        <v>105</v>
      </c>
      <c r="B54" s="36"/>
    </row>
    <row r="55" spans="1:2">
      <c r="A55" s="48" t="s">
        <v>106</v>
      </c>
      <c r="B55" s="36"/>
    </row>
    <row r="56" spans="1:2">
      <c r="A56" s="48" t="s">
        <v>107</v>
      </c>
      <c r="B56" s="36"/>
    </row>
    <row r="57" spans="1:2">
      <c r="A57" s="48" t="s">
        <v>108</v>
      </c>
      <c r="B57" s="36"/>
    </row>
    <row r="58" spans="1:2">
      <c r="A58" s="48" t="s">
        <v>109</v>
      </c>
      <c r="B58" s="36"/>
    </row>
    <row r="59" spans="1:2">
      <c r="A59" s="48" t="s">
        <v>110</v>
      </c>
      <c r="B59" s="36"/>
    </row>
    <row r="60" spans="1:2">
      <c r="A60" s="48" t="s">
        <v>111</v>
      </c>
      <c r="B60" s="36"/>
    </row>
    <row r="61" spans="1:2">
      <c r="A61" s="48" t="s">
        <v>112</v>
      </c>
      <c r="B61" s="36"/>
    </row>
    <row r="62" spans="1:2">
      <c r="A62" s="48" t="s">
        <v>113</v>
      </c>
      <c r="B62" s="36"/>
    </row>
    <row r="63" spans="1:2">
      <c r="A63" s="48" t="s">
        <v>114</v>
      </c>
      <c r="B63" s="36"/>
    </row>
    <row r="64" spans="1:2">
      <c r="A64" s="48" t="s">
        <v>115</v>
      </c>
      <c r="B64" s="36"/>
    </row>
    <row r="65" spans="1:2">
      <c r="A65" s="48" t="s">
        <v>116</v>
      </c>
      <c r="B65" s="36"/>
    </row>
    <row r="66" spans="1:2">
      <c r="A66" s="48" t="s">
        <v>117</v>
      </c>
      <c r="B66" s="36"/>
    </row>
    <row r="67" spans="1:2">
      <c r="A67" s="48" t="s">
        <v>118</v>
      </c>
      <c r="B67" s="36"/>
    </row>
    <row r="68" spans="1:2">
      <c r="A68" s="48" t="s">
        <v>119</v>
      </c>
      <c r="B68" s="36"/>
    </row>
    <row r="69" spans="1:2">
      <c r="A69" s="48" t="s">
        <v>120</v>
      </c>
      <c r="B69" s="36"/>
    </row>
    <row r="70" spans="1:2">
      <c r="A70" s="48" t="s">
        <v>121</v>
      </c>
      <c r="B70" s="36"/>
    </row>
    <row r="71" spans="1:2">
      <c r="A71" s="48" t="s">
        <v>122</v>
      </c>
      <c r="B71" s="36"/>
    </row>
    <row r="72" spans="1:2">
      <c r="A72" s="48" t="s">
        <v>123</v>
      </c>
      <c r="B72" s="36"/>
    </row>
    <row r="73" spans="1:2">
      <c r="A73" s="48" t="s">
        <v>124</v>
      </c>
      <c r="B73" s="36"/>
    </row>
    <row r="74" spans="1:2">
      <c r="A74" s="48" t="s">
        <v>125</v>
      </c>
      <c r="B74" s="36"/>
    </row>
    <row r="75" spans="1:2" ht="14.25" thickBot="1">
      <c r="A75" s="49" t="s">
        <v>131</v>
      </c>
      <c r="B75" s="37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>
        <f>Contents!C39</f>
        <v>35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/>
      <c r="D5" s="6" t="s">
        <v>55</v>
      </c>
      <c r="E5" s="7" t="s">
        <v>1</v>
      </c>
    </row>
    <row r="6" spans="1:7">
      <c r="A6" s="48" t="s">
        <v>57</v>
      </c>
      <c r="B6" s="36"/>
      <c r="D6" s="50" t="str">
        <f>INDEX(A5:A1000,COUNTA(A5:A1000)-9)</f>
        <v>2011</v>
      </c>
      <c r="E6" s="14">
        <f t="shared" ref="E6:E15" si="0">VLOOKUP(D6,$A$4:$B$65533,2,FALSE)</f>
        <v>0</v>
      </c>
    </row>
    <row r="7" spans="1:7">
      <c r="A7" s="48" t="s">
        <v>58</v>
      </c>
      <c r="B7" s="36"/>
      <c r="D7" s="50" t="str">
        <f>INDEX(A5:A1000,COUNTA(A5:A1000)-8)</f>
        <v>2012</v>
      </c>
      <c r="E7" s="14">
        <f t="shared" si="0"/>
        <v>0</v>
      </c>
    </row>
    <row r="8" spans="1:7">
      <c r="A8" s="48" t="s">
        <v>59</v>
      </c>
      <c r="B8" s="36"/>
      <c r="D8" s="50" t="str">
        <f>INDEX(A5:A1000,COUNTA(A5:A1000)-7)</f>
        <v>2013</v>
      </c>
      <c r="E8" s="14">
        <f t="shared" si="0"/>
        <v>0</v>
      </c>
    </row>
    <row r="9" spans="1:7">
      <c r="A9" s="48" t="s">
        <v>60</v>
      </c>
      <c r="B9" s="36"/>
      <c r="D9" s="50" t="str">
        <f>INDEX(A5:A1000,COUNTA(A5:A1000)-6)</f>
        <v>2014</v>
      </c>
      <c r="E9" s="14">
        <f t="shared" si="0"/>
        <v>0</v>
      </c>
    </row>
    <row r="10" spans="1:7">
      <c r="A10" s="48" t="s">
        <v>61</v>
      </c>
      <c r="B10" s="36"/>
      <c r="D10" s="50" t="str">
        <f>INDEX(A5:A1000,COUNTA(A5:A1000)-5)</f>
        <v>2015</v>
      </c>
      <c r="E10" s="14">
        <f t="shared" si="0"/>
        <v>0</v>
      </c>
    </row>
    <row r="11" spans="1:7">
      <c r="A11" s="48" t="s">
        <v>62</v>
      </c>
      <c r="B11" s="36"/>
      <c r="D11" s="50" t="str">
        <f>INDEX(A5:A1000,COUNTA(A5:A1000)-4)</f>
        <v>2016</v>
      </c>
      <c r="E11" s="14">
        <f t="shared" si="0"/>
        <v>0</v>
      </c>
    </row>
    <row r="12" spans="1:7">
      <c r="A12" s="48" t="s">
        <v>63</v>
      </c>
      <c r="B12" s="36"/>
      <c r="D12" s="50" t="str">
        <f>INDEX(A5:A1000,COUNTA(A5:A1000)-3)</f>
        <v>2017</v>
      </c>
      <c r="E12" s="14">
        <f t="shared" si="0"/>
        <v>0</v>
      </c>
    </row>
    <row r="13" spans="1:7">
      <c r="A13" s="48" t="s">
        <v>64</v>
      </c>
      <c r="B13" s="36"/>
      <c r="D13" s="50" t="str">
        <f>INDEX(A5:A1000,COUNTA(A5:A1000)-2)</f>
        <v>2018</v>
      </c>
      <c r="E13" s="14">
        <f>VLOOKUP(D13,$A$4:$B$65533,2,FALSE)</f>
        <v>0</v>
      </c>
    </row>
    <row r="14" spans="1:7">
      <c r="A14" s="48" t="s">
        <v>65</v>
      </c>
      <c r="B14" s="36"/>
      <c r="D14" s="50" t="str">
        <f>INDEX(A5:A1000,COUNTA(A5:A1000)-1)</f>
        <v>2019</v>
      </c>
      <c r="E14" s="14">
        <f t="shared" si="0"/>
        <v>0</v>
      </c>
    </row>
    <row r="15" spans="1:7" ht="14.25" thickBot="1">
      <c r="A15" s="48" t="s">
        <v>66</v>
      </c>
      <c r="B15" s="36"/>
      <c r="D15" s="51" t="str">
        <f>INDEX(A5:A1000,COUNTA(A5:A1000))</f>
        <v>2020</v>
      </c>
      <c r="E15" s="15">
        <f t="shared" si="0"/>
        <v>0</v>
      </c>
    </row>
    <row r="16" spans="1:7">
      <c r="A16" s="48" t="s">
        <v>67</v>
      </c>
      <c r="B16" s="36"/>
    </row>
    <row r="17" spans="1:7">
      <c r="A17" s="48" t="s">
        <v>68</v>
      </c>
      <c r="B17" s="36"/>
    </row>
    <row r="18" spans="1:7">
      <c r="A18" s="48" t="s">
        <v>69</v>
      </c>
      <c r="B18" s="36"/>
    </row>
    <row r="19" spans="1:7">
      <c r="A19" s="48" t="s">
        <v>70</v>
      </c>
      <c r="B19" s="36"/>
    </row>
    <row r="20" spans="1:7">
      <c r="A20" s="48" t="s">
        <v>71</v>
      </c>
      <c r="B20" s="36"/>
    </row>
    <row r="21" spans="1:7">
      <c r="A21" s="48" t="s">
        <v>72</v>
      </c>
      <c r="B21" s="36"/>
    </row>
    <row r="22" spans="1:7">
      <c r="A22" s="48" t="s">
        <v>73</v>
      </c>
      <c r="B22" s="36"/>
    </row>
    <row r="23" spans="1:7">
      <c r="A23" s="48" t="s">
        <v>74</v>
      </c>
      <c r="B23" s="36"/>
      <c r="G23" s="8" t="s">
        <v>50</v>
      </c>
    </row>
    <row r="24" spans="1:7">
      <c r="A24" s="48" t="s">
        <v>75</v>
      </c>
      <c r="B24" s="36"/>
    </row>
    <row r="25" spans="1:7">
      <c r="A25" s="48" t="s">
        <v>76</v>
      </c>
      <c r="B25" s="36"/>
    </row>
    <row r="26" spans="1:7">
      <c r="A26" s="48" t="s">
        <v>77</v>
      </c>
      <c r="B26" s="36"/>
    </row>
    <row r="27" spans="1:7">
      <c r="A27" s="48" t="s">
        <v>78</v>
      </c>
      <c r="B27" s="36"/>
    </row>
    <row r="28" spans="1:7">
      <c r="A28" s="48" t="s">
        <v>79</v>
      </c>
      <c r="B28" s="36"/>
    </row>
    <row r="29" spans="1:7">
      <c r="A29" s="48" t="s">
        <v>80</v>
      </c>
      <c r="B29" s="36"/>
    </row>
    <row r="30" spans="1:7">
      <c r="A30" s="48" t="s">
        <v>81</v>
      </c>
      <c r="B30" s="36"/>
    </row>
    <row r="31" spans="1:7">
      <c r="A31" s="48" t="s">
        <v>82</v>
      </c>
      <c r="B31" s="36"/>
    </row>
    <row r="32" spans="1:7">
      <c r="A32" s="48" t="s">
        <v>83</v>
      </c>
      <c r="B32" s="36"/>
    </row>
    <row r="33" spans="1:2">
      <c r="A33" s="48" t="s">
        <v>84</v>
      </c>
      <c r="B33" s="36"/>
    </row>
    <row r="34" spans="1:2">
      <c r="A34" s="48" t="s">
        <v>85</v>
      </c>
      <c r="B34" s="36"/>
    </row>
    <row r="35" spans="1:2">
      <c r="A35" s="48" t="s">
        <v>86</v>
      </c>
      <c r="B35" s="36"/>
    </row>
    <row r="36" spans="1:2">
      <c r="A36" s="48" t="s">
        <v>87</v>
      </c>
      <c r="B36" s="36"/>
    </row>
    <row r="37" spans="1:2">
      <c r="A37" s="48" t="s">
        <v>88</v>
      </c>
      <c r="B37" s="36"/>
    </row>
    <row r="38" spans="1:2">
      <c r="A38" s="48" t="s">
        <v>89</v>
      </c>
      <c r="B38" s="36"/>
    </row>
    <row r="39" spans="1:2">
      <c r="A39" s="48" t="s">
        <v>90</v>
      </c>
      <c r="B39" s="36"/>
    </row>
    <row r="40" spans="1:2">
      <c r="A40" s="48" t="s">
        <v>91</v>
      </c>
      <c r="B40" s="36"/>
    </row>
    <row r="41" spans="1:2">
      <c r="A41" s="48" t="s">
        <v>92</v>
      </c>
      <c r="B41" s="36"/>
    </row>
    <row r="42" spans="1:2">
      <c r="A42" s="48" t="s">
        <v>93</v>
      </c>
      <c r="B42" s="36"/>
    </row>
    <row r="43" spans="1:2">
      <c r="A43" s="48" t="s">
        <v>94</v>
      </c>
      <c r="B43" s="36"/>
    </row>
    <row r="44" spans="1:2">
      <c r="A44" s="48" t="s">
        <v>95</v>
      </c>
      <c r="B44" s="36"/>
    </row>
    <row r="45" spans="1:2">
      <c r="A45" s="48" t="s">
        <v>96</v>
      </c>
      <c r="B45" s="36"/>
    </row>
    <row r="46" spans="1:2">
      <c r="A46" s="48" t="s">
        <v>97</v>
      </c>
      <c r="B46" s="36"/>
    </row>
    <row r="47" spans="1:2">
      <c r="A47" s="48" t="s">
        <v>98</v>
      </c>
      <c r="B47" s="36"/>
    </row>
    <row r="48" spans="1:2">
      <c r="A48" s="48" t="s">
        <v>99</v>
      </c>
      <c r="B48" s="36"/>
    </row>
    <row r="49" spans="1:2">
      <c r="A49" s="48" t="s">
        <v>100</v>
      </c>
      <c r="B49" s="36"/>
    </row>
    <row r="50" spans="1:2">
      <c r="A50" s="48" t="s">
        <v>101</v>
      </c>
      <c r="B50" s="36"/>
    </row>
    <row r="51" spans="1:2">
      <c r="A51" s="48" t="s">
        <v>102</v>
      </c>
      <c r="B51" s="36"/>
    </row>
    <row r="52" spans="1:2">
      <c r="A52" s="48" t="s">
        <v>103</v>
      </c>
      <c r="B52" s="36"/>
    </row>
    <row r="53" spans="1:2">
      <c r="A53" s="48" t="s">
        <v>104</v>
      </c>
      <c r="B53" s="36"/>
    </row>
    <row r="54" spans="1:2">
      <c r="A54" s="48" t="s">
        <v>105</v>
      </c>
      <c r="B54" s="36"/>
    </row>
    <row r="55" spans="1:2">
      <c r="A55" s="48" t="s">
        <v>106</v>
      </c>
      <c r="B55" s="36"/>
    </row>
    <row r="56" spans="1:2">
      <c r="A56" s="48" t="s">
        <v>107</v>
      </c>
      <c r="B56" s="36"/>
    </row>
    <row r="57" spans="1:2">
      <c r="A57" s="48" t="s">
        <v>108</v>
      </c>
      <c r="B57" s="36"/>
    </row>
    <row r="58" spans="1:2">
      <c r="A58" s="48" t="s">
        <v>109</v>
      </c>
      <c r="B58" s="36"/>
    </row>
    <row r="59" spans="1:2">
      <c r="A59" s="48" t="s">
        <v>110</v>
      </c>
      <c r="B59" s="36"/>
    </row>
    <row r="60" spans="1:2">
      <c r="A60" s="48" t="s">
        <v>111</v>
      </c>
      <c r="B60" s="36"/>
    </row>
    <row r="61" spans="1:2">
      <c r="A61" s="48" t="s">
        <v>112</v>
      </c>
      <c r="B61" s="36"/>
    </row>
    <row r="62" spans="1:2">
      <c r="A62" s="48" t="s">
        <v>113</v>
      </c>
      <c r="B62" s="36"/>
    </row>
    <row r="63" spans="1:2">
      <c r="A63" s="48" t="s">
        <v>114</v>
      </c>
      <c r="B63" s="36"/>
    </row>
    <row r="64" spans="1:2">
      <c r="A64" s="48" t="s">
        <v>115</v>
      </c>
      <c r="B64" s="36"/>
    </row>
    <row r="65" spans="1:2">
      <c r="A65" s="48" t="s">
        <v>116</v>
      </c>
      <c r="B65" s="36"/>
    </row>
    <row r="66" spans="1:2">
      <c r="A66" s="48" t="s">
        <v>117</v>
      </c>
      <c r="B66" s="36"/>
    </row>
    <row r="67" spans="1:2">
      <c r="A67" s="48" t="s">
        <v>118</v>
      </c>
      <c r="B67" s="36"/>
    </row>
    <row r="68" spans="1:2">
      <c r="A68" s="48" t="s">
        <v>119</v>
      </c>
      <c r="B68" s="36"/>
    </row>
    <row r="69" spans="1:2">
      <c r="A69" s="48" t="s">
        <v>120</v>
      </c>
      <c r="B69" s="36"/>
    </row>
    <row r="70" spans="1:2">
      <c r="A70" s="48" t="s">
        <v>121</v>
      </c>
      <c r="B70" s="36"/>
    </row>
    <row r="71" spans="1:2">
      <c r="A71" s="48" t="s">
        <v>122</v>
      </c>
      <c r="B71" s="36"/>
    </row>
    <row r="72" spans="1:2">
      <c r="A72" s="48" t="s">
        <v>123</v>
      </c>
      <c r="B72" s="36"/>
    </row>
    <row r="73" spans="1:2">
      <c r="A73" s="48" t="s">
        <v>124</v>
      </c>
      <c r="B73" s="36"/>
    </row>
    <row r="74" spans="1:2">
      <c r="A74" s="48" t="s">
        <v>125</v>
      </c>
      <c r="B74" s="36"/>
    </row>
    <row r="75" spans="1:2" ht="14.25" thickBot="1">
      <c r="A75" s="49" t="s">
        <v>131</v>
      </c>
      <c r="B75" s="37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>
        <f>Contents!C40</f>
        <v>36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/>
      <c r="D5" s="6" t="s">
        <v>55</v>
      </c>
      <c r="E5" s="7" t="s">
        <v>1</v>
      </c>
    </row>
    <row r="6" spans="1:7">
      <c r="A6" s="48" t="s">
        <v>57</v>
      </c>
      <c r="B6" s="36"/>
      <c r="D6" s="50" t="str">
        <f>INDEX(A5:A1000,COUNTA(A5:A1000)-9)</f>
        <v>2011</v>
      </c>
      <c r="E6" s="14">
        <f t="shared" ref="E6:E15" si="0">VLOOKUP(D6,$A$4:$B$65533,2,FALSE)</f>
        <v>0</v>
      </c>
    </row>
    <row r="7" spans="1:7">
      <c r="A7" s="48" t="s">
        <v>58</v>
      </c>
      <c r="B7" s="36"/>
      <c r="D7" s="50" t="str">
        <f>INDEX(A5:A1000,COUNTA(A5:A1000)-8)</f>
        <v>2012</v>
      </c>
      <c r="E7" s="14">
        <f t="shared" si="0"/>
        <v>0</v>
      </c>
    </row>
    <row r="8" spans="1:7">
      <c r="A8" s="48" t="s">
        <v>59</v>
      </c>
      <c r="B8" s="36"/>
      <c r="D8" s="50" t="str">
        <f>INDEX(A5:A1000,COUNTA(A5:A1000)-7)</f>
        <v>2013</v>
      </c>
      <c r="E8" s="14">
        <f t="shared" si="0"/>
        <v>0</v>
      </c>
    </row>
    <row r="9" spans="1:7">
      <c r="A9" s="48" t="s">
        <v>60</v>
      </c>
      <c r="B9" s="36"/>
      <c r="D9" s="50" t="str">
        <f>INDEX(A5:A1000,COUNTA(A5:A1000)-6)</f>
        <v>2014</v>
      </c>
      <c r="E9" s="14">
        <f t="shared" si="0"/>
        <v>0</v>
      </c>
    </row>
    <row r="10" spans="1:7">
      <c r="A10" s="48" t="s">
        <v>61</v>
      </c>
      <c r="B10" s="36"/>
      <c r="D10" s="50" t="str">
        <f>INDEX(A5:A1000,COUNTA(A5:A1000)-5)</f>
        <v>2015</v>
      </c>
      <c r="E10" s="14">
        <f t="shared" si="0"/>
        <v>0</v>
      </c>
    </row>
    <row r="11" spans="1:7">
      <c r="A11" s="48" t="s">
        <v>62</v>
      </c>
      <c r="B11" s="36"/>
      <c r="D11" s="50" t="str">
        <f>INDEX(A5:A1000,COUNTA(A5:A1000)-4)</f>
        <v>2016</v>
      </c>
      <c r="E11" s="14">
        <f t="shared" si="0"/>
        <v>0</v>
      </c>
    </row>
    <row r="12" spans="1:7">
      <c r="A12" s="48" t="s">
        <v>63</v>
      </c>
      <c r="B12" s="36"/>
      <c r="D12" s="50" t="str">
        <f>INDEX(A5:A1000,COUNTA(A5:A1000)-3)</f>
        <v>2017</v>
      </c>
      <c r="E12" s="14">
        <f t="shared" si="0"/>
        <v>0</v>
      </c>
    </row>
    <row r="13" spans="1:7">
      <c r="A13" s="48" t="s">
        <v>64</v>
      </c>
      <c r="B13" s="36"/>
      <c r="D13" s="50" t="str">
        <f>INDEX(A5:A1000,COUNTA(A5:A1000)-2)</f>
        <v>2018</v>
      </c>
      <c r="E13" s="14">
        <f>VLOOKUP(D13,$A$4:$B$65533,2,FALSE)</f>
        <v>0</v>
      </c>
    </row>
    <row r="14" spans="1:7">
      <c r="A14" s="48" t="s">
        <v>65</v>
      </c>
      <c r="B14" s="36"/>
      <c r="D14" s="50" t="str">
        <f>INDEX(A5:A1000,COUNTA(A5:A1000)-1)</f>
        <v>2019</v>
      </c>
      <c r="E14" s="14">
        <f t="shared" si="0"/>
        <v>0</v>
      </c>
    </row>
    <row r="15" spans="1:7" ht="14.25" thickBot="1">
      <c r="A15" s="48" t="s">
        <v>66</v>
      </c>
      <c r="B15" s="36"/>
      <c r="D15" s="51" t="str">
        <f>INDEX(A5:A1000,COUNTA(A5:A1000))</f>
        <v>2020</v>
      </c>
      <c r="E15" s="15">
        <f t="shared" si="0"/>
        <v>0</v>
      </c>
    </row>
    <row r="16" spans="1:7">
      <c r="A16" s="48" t="s">
        <v>67</v>
      </c>
      <c r="B16" s="36"/>
    </row>
    <row r="17" spans="1:7">
      <c r="A17" s="48" t="s">
        <v>68</v>
      </c>
      <c r="B17" s="36"/>
    </row>
    <row r="18" spans="1:7">
      <c r="A18" s="48" t="s">
        <v>69</v>
      </c>
      <c r="B18" s="36"/>
    </row>
    <row r="19" spans="1:7">
      <c r="A19" s="48" t="s">
        <v>70</v>
      </c>
      <c r="B19" s="36"/>
    </row>
    <row r="20" spans="1:7">
      <c r="A20" s="48" t="s">
        <v>71</v>
      </c>
      <c r="B20" s="36"/>
    </row>
    <row r="21" spans="1:7">
      <c r="A21" s="48" t="s">
        <v>72</v>
      </c>
      <c r="B21" s="36"/>
    </row>
    <row r="22" spans="1:7">
      <c r="A22" s="48" t="s">
        <v>73</v>
      </c>
      <c r="B22" s="36"/>
    </row>
    <row r="23" spans="1:7">
      <c r="A23" s="48" t="s">
        <v>74</v>
      </c>
      <c r="B23" s="36"/>
      <c r="G23" s="8" t="s">
        <v>50</v>
      </c>
    </row>
    <row r="24" spans="1:7">
      <c r="A24" s="48" t="s">
        <v>75</v>
      </c>
      <c r="B24" s="36"/>
    </row>
    <row r="25" spans="1:7">
      <c r="A25" s="48" t="s">
        <v>76</v>
      </c>
      <c r="B25" s="36"/>
    </row>
    <row r="26" spans="1:7">
      <c r="A26" s="48" t="s">
        <v>77</v>
      </c>
      <c r="B26" s="36"/>
    </row>
    <row r="27" spans="1:7">
      <c r="A27" s="48" t="s">
        <v>78</v>
      </c>
      <c r="B27" s="36"/>
    </row>
    <row r="28" spans="1:7">
      <c r="A28" s="48" t="s">
        <v>79</v>
      </c>
      <c r="B28" s="36"/>
    </row>
    <row r="29" spans="1:7">
      <c r="A29" s="48" t="s">
        <v>80</v>
      </c>
      <c r="B29" s="36"/>
    </row>
    <row r="30" spans="1:7">
      <c r="A30" s="48" t="s">
        <v>81</v>
      </c>
      <c r="B30" s="36"/>
    </row>
    <row r="31" spans="1:7">
      <c r="A31" s="48" t="s">
        <v>82</v>
      </c>
      <c r="B31" s="36"/>
    </row>
    <row r="32" spans="1:7">
      <c r="A32" s="48" t="s">
        <v>83</v>
      </c>
      <c r="B32" s="36"/>
    </row>
    <row r="33" spans="1:2">
      <c r="A33" s="48" t="s">
        <v>84</v>
      </c>
      <c r="B33" s="36"/>
    </row>
    <row r="34" spans="1:2">
      <c r="A34" s="48" t="s">
        <v>85</v>
      </c>
      <c r="B34" s="36"/>
    </row>
    <row r="35" spans="1:2">
      <c r="A35" s="48" t="s">
        <v>86</v>
      </c>
      <c r="B35" s="36"/>
    </row>
    <row r="36" spans="1:2">
      <c r="A36" s="48" t="s">
        <v>87</v>
      </c>
      <c r="B36" s="36"/>
    </row>
    <row r="37" spans="1:2">
      <c r="A37" s="48" t="s">
        <v>88</v>
      </c>
      <c r="B37" s="36"/>
    </row>
    <row r="38" spans="1:2">
      <c r="A38" s="48" t="s">
        <v>89</v>
      </c>
      <c r="B38" s="36"/>
    </row>
    <row r="39" spans="1:2">
      <c r="A39" s="48" t="s">
        <v>90</v>
      </c>
      <c r="B39" s="36"/>
    </row>
    <row r="40" spans="1:2">
      <c r="A40" s="48" t="s">
        <v>91</v>
      </c>
      <c r="B40" s="36"/>
    </row>
    <row r="41" spans="1:2">
      <c r="A41" s="48" t="s">
        <v>92</v>
      </c>
      <c r="B41" s="36"/>
    </row>
    <row r="42" spans="1:2">
      <c r="A42" s="48" t="s">
        <v>93</v>
      </c>
      <c r="B42" s="36"/>
    </row>
    <row r="43" spans="1:2">
      <c r="A43" s="48" t="s">
        <v>94</v>
      </c>
      <c r="B43" s="36"/>
    </row>
    <row r="44" spans="1:2">
      <c r="A44" s="48" t="s">
        <v>95</v>
      </c>
      <c r="B44" s="36"/>
    </row>
    <row r="45" spans="1:2">
      <c r="A45" s="48" t="s">
        <v>96</v>
      </c>
      <c r="B45" s="36"/>
    </row>
    <row r="46" spans="1:2">
      <c r="A46" s="48" t="s">
        <v>97</v>
      </c>
      <c r="B46" s="36"/>
    </row>
    <row r="47" spans="1:2">
      <c r="A47" s="48" t="s">
        <v>98</v>
      </c>
      <c r="B47" s="36"/>
    </row>
    <row r="48" spans="1:2">
      <c r="A48" s="48" t="s">
        <v>99</v>
      </c>
      <c r="B48" s="36"/>
    </row>
    <row r="49" spans="1:2">
      <c r="A49" s="48" t="s">
        <v>100</v>
      </c>
      <c r="B49" s="36"/>
    </row>
    <row r="50" spans="1:2">
      <c r="A50" s="48" t="s">
        <v>101</v>
      </c>
      <c r="B50" s="36"/>
    </row>
    <row r="51" spans="1:2">
      <c r="A51" s="48" t="s">
        <v>102</v>
      </c>
      <c r="B51" s="36"/>
    </row>
    <row r="52" spans="1:2">
      <c r="A52" s="48" t="s">
        <v>103</v>
      </c>
      <c r="B52" s="36"/>
    </row>
    <row r="53" spans="1:2">
      <c r="A53" s="48" t="s">
        <v>104</v>
      </c>
      <c r="B53" s="36"/>
    </row>
    <row r="54" spans="1:2">
      <c r="A54" s="48" t="s">
        <v>105</v>
      </c>
      <c r="B54" s="36"/>
    </row>
    <row r="55" spans="1:2">
      <c r="A55" s="48" t="s">
        <v>106</v>
      </c>
      <c r="B55" s="36"/>
    </row>
    <row r="56" spans="1:2">
      <c r="A56" s="48" t="s">
        <v>107</v>
      </c>
      <c r="B56" s="36"/>
    </row>
    <row r="57" spans="1:2">
      <c r="A57" s="48" t="s">
        <v>108</v>
      </c>
      <c r="B57" s="36"/>
    </row>
    <row r="58" spans="1:2">
      <c r="A58" s="48" t="s">
        <v>109</v>
      </c>
      <c r="B58" s="36"/>
    </row>
    <row r="59" spans="1:2">
      <c r="A59" s="48" t="s">
        <v>110</v>
      </c>
      <c r="B59" s="36"/>
    </row>
    <row r="60" spans="1:2">
      <c r="A60" s="48" t="s">
        <v>111</v>
      </c>
      <c r="B60" s="36"/>
    </row>
    <row r="61" spans="1:2">
      <c r="A61" s="48" t="s">
        <v>112</v>
      </c>
      <c r="B61" s="36"/>
    </row>
    <row r="62" spans="1:2">
      <c r="A62" s="48" t="s">
        <v>113</v>
      </c>
      <c r="B62" s="36"/>
    </row>
    <row r="63" spans="1:2">
      <c r="A63" s="48" t="s">
        <v>114</v>
      </c>
      <c r="B63" s="36"/>
    </row>
    <row r="64" spans="1:2">
      <c r="A64" s="48" t="s">
        <v>115</v>
      </c>
      <c r="B64" s="36"/>
    </row>
    <row r="65" spans="1:2">
      <c r="A65" s="48" t="s">
        <v>116</v>
      </c>
      <c r="B65" s="36"/>
    </row>
    <row r="66" spans="1:2">
      <c r="A66" s="48" t="s">
        <v>117</v>
      </c>
      <c r="B66" s="36"/>
    </row>
    <row r="67" spans="1:2">
      <c r="A67" s="48" t="s">
        <v>118</v>
      </c>
      <c r="B67" s="36"/>
    </row>
    <row r="68" spans="1:2">
      <c r="A68" s="48" t="s">
        <v>119</v>
      </c>
      <c r="B68" s="36"/>
    </row>
    <row r="69" spans="1:2">
      <c r="A69" s="48" t="s">
        <v>120</v>
      </c>
      <c r="B69" s="36"/>
    </row>
    <row r="70" spans="1:2">
      <c r="A70" s="48" t="s">
        <v>121</v>
      </c>
      <c r="B70" s="36"/>
    </row>
    <row r="71" spans="1:2">
      <c r="A71" s="48" t="s">
        <v>122</v>
      </c>
      <c r="B71" s="36"/>
    </row>
    <row r="72" spans="1:2">
      <c r="A72" s="48" t="s">
        <v>123</v>
      </c>
      <c r="B72" s="36"/>
    </row>
    <row r="73" spans="1:2">
      <c r="A73" s="48" t="s">
        <v>124</v>
      </c>
      <c r="B73" s="36"/>
    </row>
    <row r="74" spans="1:2">
      <c r="A74" s="48" t="s">
        <v>125</v>
      </c>
      <c r="B74" s="36"/>
    </row>
    <row r="75" spans="1:2" ht="14.25" thickBot="1">
      <c r="A75" s="49" t="s">
        <v>131</v>
      </c>
      <c r="B75" s="37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>
        <f>Contents!C41</f>
        <v>37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/>
      <c r="D5" s="6" t="s">
        <v>55</v>
      </c>
      <c r="E5" s="7" t="s">
        <v>1</v>
      </c>
    </row>
    <row r="6" spans="1:7">
      <c r="A6" s="48" t="s">
        <v>57</v>
      </c>
      <c r="B6" s="36"/>
      <c r="D6" s="50" t="str">
        <f>INDEX(A5:A1000,COUNTA(A5:A1000)-9)</f>
        <v>2011</v>
      </c>
      <c r="E6" s="14">
        <f t="shared" ref="E6:E15" si="0">VLOOKUP(D6,$A$4:$B$65533,2,FALSE)</f>
        <v>0</v>
      </c>
    </row>
    <row r="7" spans="1:7">
      <c r="A7" s="48" t="s">
        <v>58</v>
      </c>
      <c r="B7" s="36"/>
      <c r="D7" s="50" t="str">
        <f>INDEX(A5:A1000,COUNTA(A5:A1000)-8)</f>
        <v>2012</v>
      </c>
      <c r="E7" s="14">
        <f t="shared" si="0"/>
        <v>0</v>
      </c>
    </row>
    <row r="8" spans="1:7">
      <c r="A8" s="48" t="s">
        <v>59</v>
      </c>
      <c r="B8" s="36"/>
      <c r="D8" s="50" t="str">
        <f>INDEX(A5:A1000,COUNTA(A5:A1000)-7)</f>
        <v>2013</v>
      </c>
      <c r="E8" s="14">
        <f t="shared" si="0"/>
        <v>0</v>
      </c>
    </row>
    <row r="9" spans="1:7">
      <c r="A9" s="48" t="s">
        <v>60</v>
      </c>
      <c r="B9" s="36"/>
      <c r="D9" s="50" t="str">
        <f>INDEX(A5:A1000,COUNTA(A5:A1000)-6)</f>
        <v>2014</v>
      </c>
      <c r="E9" s="14">
        <f t="shared" si="0"/>
        <v>0</v>
      </c>
    </row>
    <row r="10" spans="1:7">
      <c r="A10" s="48" t="s">
        <v>61</v>
      </c>
      <c r="B10" s="36"/>
      <c r="D10" s="50" t="str">
        <f>INDEX(A5:A1000,COUNTA(A5:A1000)-5)</f>
        <v>2015</v>
      </c>
      <c r="E10" s="14">
        <f t="shared" si="0"/>
        <v>0</v>
      </c>
    </row>
    <row r="11" spans="1:7">
      <c r="A11" s="48" t="s">
        <v>62</v>
      </c>
      <c r="B11" s="36"/>
      <c r="D11" s="50" t="str">
        <f>INDEX(A5:A1000,COUNTA(A5:A1000)-4)</f>
        <v>2016</v>
      </c>
      <c r="E11" s="14">
        <f t="shared" si="0"/>
        <v>0</v>
      </c>
    </row>
    <row r="12" spans="1:7">
      <c r="A12" s="48" t="s">
        <v>63</v>
      </c>
      <c r="B12" s="36"/>
      <c r="D12" s="50" t="str">
        <f>INDEX(A5:A1000,COUNTA(A5:A1000)-3)</f>
        <v>2017</v>
      </c>
      <c r="E12" s="14">
        <f t="shared" si="0"/>
        <v>0</v>
      </c>
    </row>
    <row r="13" spans="1:7">
      <c r="A13" s="48" t="s">
        <v>64</v>
      </c>
      <c r="B13" s="36"/>
      <c r="D13" s="50" t="str">
        <f>INDEX(A5:A1000,COUNTA(A5:A1000)-2)</f>
        <v>2018</v>
      </c>
      <c r="E13" s="14">
        <f>VLOOKUP(D13,$A$4:$B$65533,2,FALSE)</f>
        <v>0</v>
      </c>
    </row>
    <row r="14" spans="1:7">
      <c r="A14" s="48" t="s">
        <v>65</v>
      </c>
      <c r="B14" s="36"/>
      <c r="D14" s="50" t="str">
        <f>INDEX(A5:A1000,COUNTA(A5:A1000)-1)</f>
        <v>2019</v>
      </c>
      <c r="E14" s="14">
        <f t="shared" si="0"/>
        <v>0</v>
      </c>
    </row>
    <row r="15" spans="1:7" ht="14.25" thickBot="1">
      <c r="A15" s="48" t="s">
        <v>66</v>
      </c>
      <c r="B15" s="36"/>
      <c r="D15" s="51" t="str">
        <f>INDEX(A5:A1000,COUNTA(A5:A1000))</f>
        <v>2020</v>
      </c>
      <c r="E15" s="15">
        <f t="shared" si="0"/>
        <v>0</v>
      </c>
    </row>
    <row r="16" spans="1:7">
      <c r="A16" s="48" t="s">
        <v>67</v>
      </c>
      <c r="B16" s="36"/>
    </row>
    <row r="17" spans="1:7">
      <c r="A17" s="48" t="s">
        <v>68</v>
      </c>
      <c r="B17" s="36"/>
    </row>
    <row r="18" spans="1:7">
      <c r="A18" s="48" t="s">
        <v>69</v>
      </c>
      <c r="B18" s="36"/>
    </row>
    <row r="19" spans="1:7">
      <c r="A19" s="48" t="s">
        <v>70</v>
      </c>
      <c r="B19" s="36"/>
    </row>
    <row r="20" spans="1:7">
      <c r="A20" s="48" t="s">
        <v>71</v>
      </c>
      <c r="B20" s="36"/>
    </row>
    <row r="21" spans="1:7">
      <c r="A21" s="48" t="s">
        <v>72</v>
      </c>
      <c r="B21" s="36"/>
    </row>
    <row r="22" spans="1:7">
      <c r="A22" s="48" t="s">
        <v>73</v>
      </c>
      <c r="B22" s="36"/>
    </row>
    <row r="23" spans="1:7">
      <c r="A23" s="48" t="s">
        <v>74</v>
      </c>
      <c r="B23" s="36"/>
      <c r="G23" s="8" t="s">
        <v>50</v>
      </c>
    </row>
    <row r="24" spans="1:7">
      <c r="A24" s="48" t="s">
        <v>75</v>
      </c>
      <c r="B24" s="36"/>
    </row>
    <row r="25" spans="1:7">
      <c r="A25" s="48" t="s">
        <v>76</v>
      </c>
      <c r="B25" s="36"/>
    </row>
    <row r="26" spans="1:7">
      <c r="A26" s="48" t="s">
        <v>77</v>
      </c>
      <c r="B26" s="36"/>
    </row>
    <row r="27" spans="1:7">
      <c r="A27" s="48" t="s">
        <v>78</v>
      </c>
      <c r="B27" s="36"/>
    </row>
    <row r="28" spans="1:7">
      <c r="A28" s="48" t="s">
        <v>79</v>
      </c>
      <c r="B28" s="36"/>
    </row>
    <row r="29" spans="1:7">
      <c r="A29" s="48" t="s">
        <v>80</v>
      </c>
      <c r="B29" s="36"/>
    </row>
    <row r="30" spans="1:7">
      <c r="A30" s="48" t="s">
        <v>81</v>
      </c>
      <c r="B30" s="36"/>
    </row>
    <row r="31" spans="1:7">
      <c r="A31" s="48" t="s">
        <v>82</v>
      </c>
      <c r="B31" s="36"/>
    </row>
    <row r="32" spans="1:7">
      <c r="A32" s="48" t="s">
        <v>83</v>
      </c>
      <c r="B32" s="36"/>
    </row>
    <row r="33" spans="1:2">
      <c r="A33" s="48" t="s">
        <v>84</v>
      </c>
      <c r="B33" s="36"/>
    </row>
    <row r="34" spans="1:2">
      <c r="A34" s="48" t="s">
        <v>85</v>
      </c>
      <c r="B34" s="36"/>
    </row>
    <row r="35" spans="1:2">
      <c r="A35" s="48" t="s">
        <v>86</v>
      </c>
      <c r="B35" s="36"/>
    </row>
    <row r="36" spans="1:2">
      <c r="A36" s="48" t="s">
        <v>87</v>
      </c>
      <c r="B36" s="36"/>
    </row>
    <row r="37" spans="1:2">
      <c r="A37" s="48" t="s">
        <v>88</v>
      </c>
      <c r="B37" s="36"/>
    </row>
    <row r="38" spans="1:2">
      <c r="A38" s="48" t="s">
        <v>89</v>
      </c>
      <c r="B38" s="36"/>
    </row>
    <row r="39" spans="1:2">
      <c r="A39" s="48" t="s">
        <v>90</v>
      </c>
      <c r="B39" s="36"/>
    </row>
    <row r="40" spans="1:2">
      <c r="A40" s="48" t="s">
        <v>91</v>
      </c>
      <c r="B40" s="36"/>
    </row>
    <row r="41" spans="1:2">
      <c r="A41" s="48" t="s">
        <v>92</v>
      </c>
      <c r="B41" s="36"/>
    </row>
    <row r="42" spans="1:2">
      <c r="A42" s="48" t="s">
        <v>93</v>
      </c>
      <c r="B42" s="36"/>
    </row>
    <row r="43" spans="1:2">
      <c r="A43" s="48" t="s">
        <v>94</v>
      </c>
      <c r="B43" s="36"/>
    </row>
    <row r="44" spans="1:2">
      <c r="A44" s="48" t="s">
        <v>95</v>
      </c>
      <c r="B44" s="36"/>
    </row>
    <row r="45" spans="1:2">
      <c r="A45" s="48" t="s">
        <v>96</v>
      </c>
      <c r="B45" s="36"/>
    </row>
    <row r="46" spans="1:2">
      <c r="A46" s="48" t="s">
        <v>97</v>
      </c>
      <c r="B46" s="36"/>
    </row>
    <row r="47" spans="1:2">
      <c r="A47" s="48" t="s">
        <v>98</v>
      </c>
      <c r="B47" s="36"/>
    </row>
    <row r="48" spans="1:2">
      <c r="A48" s="48" t="s">
        <v>99</v>
      </c>
      <c r="B48" s="36"/>
    </row>
    <row r="49" spans="1:2">
      <c r="A49" s="48" t="s">
        <v>100</v>
      </c>
      <c r="B49" s="36"/>
    </row>
    <row r="50" spans="1:2">
      <c r="A50" s="48" t="s">
        <v>101</v>
      </c>
      <c r="B50" s="36"/>
    </row>
    <row r="51" spans="1:2">
      <c r="A51" s="48" t="s">
        <v>102</v>
      </c>
      <c r="B51" s="36"/>
    </row>
    <row r="52" spans="1:2">
      <c r="A52" s="48" t="s">
        <v>103</v>
      </c>
      <c r="B52" s="36"/>
    </row>
    <row r="53" spans="1:2">
      <c r="A53" s="48" t="s">
        <v>104</v>
      </c>
      <c r="B53" s="36"/>
    </row>
    <row r="54" spans="1:2">
      <c r="A54" s="48" t="s">
        <v>105</v>
      </c>
      <c r="B54" s="36"/>
    </row>
    <row r="55" spans="1:2">
      <c r="A55" s="48" t="s">
        <v>106</v>
      </c>
      <c r="B55" s="36"/>
    </row>
    <row r="56" spans="1:2">
      <c r="A56" s="48" t="s">
        <v>107</v>
      </c>
      <c r="B56" s="36"/>
    </row>
    <row r="57" spans="1:2">
      <c r="A57" s="48" t="s">
        <v>108</v>
      </c>
      <c r="B57" s="36"/>
    </row>
    <row r="58" spans="1:2">
      <c r="A58" s="48" t="s">
        <v>109</v>
      </c>
      <c r="B58" s="36"/>
    </row>
    <row r="59" spans="1:2">
      <c r="A59" s="48" t="s">
        <v>110</v>
      </c>
      <c r="B59" s="36"/>
    </row>
    <row r="60" spans="1:2">
      <c r="A60" s="48" t="s">
        <v>111</v>
      </c>
      <c r="B60" s="36"/>
    </row>
    <row r="61" spans="1:2">
      <c r="A61" s="48" t="s">
        <v>112</v>
      </c>
      <c r="B61" s="36"/>
    </row>
    <row r="62" spans="1:2">
      <c r="A62" s="48" t="s">
        <v>113</v>
      </c>
      <c r="B62" s="36"/>
    </row>
    <row r="63" spans="1:2">
      <c r="A63" s="48" t="s">
        <v>114</v>
      </c>
      <c r="B63" s="36"/>
    </row>
    <row r="64" spans="1:2">
      <c r="A64" s="48" t="s">
        <v>115</v>
      </c>
      <c r="B64" s="36"/>
    </row>
    <row r="65" spans="1:2">
      <c r="A65" s="48" t="s">
        <v>116</v>
      </c>
      <c r="B65" s="36"/>
    </row>
    <row r="66" spans="1:2">
      <c r="A66" s="48" t="s">
        <v>117</v>
      </c>
      <c r="B66" s="36"/>
    </row>
    <row r="67" spans="1:2">
      <c r="A67" s="48" t="s">
        <v>118</v>
      </c>
      <c r="B67" s="36"/>
    </row>
    <row r="68" spans="1:2">
      <c r="A68" s="48" t="s">
        <v>119</v>
      </c>
      <c r="B68" s="36"/>
    </row>
    <row r="69" spans="1:2">
      <c r="A69" s="48" t="s">
        <v>120</v>
      </c>
      <c r="B69" s="36"/>
    </row>
    <row r="70" spans="1:2">
      <c r="A70" s="48" t="s">
        <v>121</v>
      </c>
      <c r="B70" s="36"/>
    </row>
    <row r="71" spans="1:2">
      <c r="A71" s="48" t="s">
        <v>122</v>
      </c>
      <c r="B71" s="36"/>
    </row>
    <row r="72" spans="1:2">
      <c r="A72" s="48" t="s">
        <v>123</v>
      </c>
      <c r="B72" s="36"/>
    </row>
    <row r="73" spans="1:2">
      <c r="A73" s="48" t="s">
        <v>124</v>
      </c>
      <c r="B73" s="36"/>
    </row>
    <row r="74" spans="1:2">
      <c r="A74" s="48" t="s">
        <v>125</v>
      </c>
      <c r="B74" s="36"/>
    </row>
    <row r="75" spans="1:2" ht="14.25" thickBot="1">
      <c r="A75" s="49" t="s">
        <v>131</v>
      </c>
      <c r="B75" s="37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32" sqref="D32"/>
    </sheetView>
  </sheetViews>
  <sheetFormatPr defaultRowHeight="13.5"/>
  <cols>
    <col min="1" max="1" width="15.625" style="47" customWidth="1"/>
    <col min="2" max="2" width="12.625" style="10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Contents!C6</f>
        <v>日本</v>
      </c>
      <c r="B2" s="16"/>
    </row>
    <row r="3" spans="1:7" ht="20.100000000000001" customHeight="1">
      <c r="A3" s="52"/>
      <c r="B3" s="12"/>
    </row>
    <row r="4" spans="1:7" ht="20.100000000000001" customHeight="1" thickBot="1">
      <c r="A4" s="9"/>
      <c r="B4" s="20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53" t="s">
        <v>56</v>
      </c>
      <c r="B5" s="31">
        <v>82802.084000000003</v>
      </c>
      <c r="D5" s="6" t="s">
        <v>55</v>
      </c>
      <c r="E5" s="7" t="s">
        <v>1</v>
      </c>
    </row>
    <row r="6" spans="1:7">
      <c r="A6" s="53" t="s">
        <v>57</v>
      </c>
      <c r="B6" s="31">
        <v>84316.264999999999</v>
      </c>
      <c r="D6" s="50" t="str">
        <f>INDEX(A5:A1000,COUNTA(A5:A1000)-9)</f>
        <v>2011</v>
      </c>
      <c r="E6" s="14">
        <f t="shared" ref="E6:E15" si="0">VLOOKUP(D6,$A$4:$B$65533,2,FALSE)</f>
        <v>128498.966</v>
      </c>
    </row>
    <row r="7" spans="1:7">
      <c r="A7" s="53" t="s">
        <v>58</v>
      </c>
      <c r="B7" s="31">
        <v>85659.437999999995</v>
      </c>
      <c r="D7" s="50" t="str">
        <f>INDEX(A5:A1000,COUNTA(A5:A1000)-8)</f>
        <v>2012</v>
      </c>
      <c r="E7" s="14">
        <f t="shared" si="0"/>
        <v>128423.571</v>
      </c>
    </row>
    <row r="8" spans="1:7">
      <c r="A8" s="53" t="s">
        <v>59</v>
      </c>
      <c r="B8" s="31">
        <v>86869.979000000007</v>
      </c>
      <c r="D8" s="50" t="str">
        <f>INDEX(A5:A1000,COUNTA(A5:A1000)-7)</f>
        <v>2013</v>
      </c>
      <c r="E8" s="14">
        <f t="shared" si="0"/>
        <v>128314.189</v>
      </c>
    </row>
    <row r="9" spans="1:7">
      <c r="A9" s="53" t="s">
        <v>60</v>
      </c>
      <c r="B9" s="31">
        <v>87980.573999999993</v>
      </c>
      <c r="D9" s="50" t="str">
        <f>INDEX(A5:A1000,COUNTA(A5:A1000)-6)</f>
        <v>2014</v>
      </c>
      <c r="E9" s="14">
        <f t="shared" si="0"/>
        <v>128168.63</v>
      </c>
    </row>
    <row r="10" spans="1:7">
      <c r="A10" s="53" t="s">
        <v>61</v>
      </c>
      <c r="B10" s="31">
        <v>89018.255000000005</v>
      </c>
      <c r="D10" s="50" t="str">
        <f>INDEX(A5:A1000,COUNTA(A5:A1000)-5)</f>
        <v>2015</v>
      </c>
      <c r="E10" s="14">
        <f t="shared" si="0"/>
        <v>127985.139</v>
      </c>
    </row>
    <row r="11" spans="1:7">
      <c r="A11" s="53" t="s">
        <v>62</v>
      </c>
      <c r="B11" s="31">
        <v>90004.18</v>
      </c>
      <c r="D11" s="50" t="str">
        <f>INDEX(A5:A1000,COUNTA(A5:A1000)-4)</f>
        <v>2016</v>
      </c>
      <c r="E11" s="14">
        <f t="shared" si="0"/>
        <v>127763.26700000001</v>
      </c>
    </row>
    <row r="12" spans="1:7">
      <c r="A12" s="53" t="s">
        <v>63</v>
      </c>
      <c r="B12" s="31">
        <v>90953.812000000005</v>
      </c>
      <c r="D12" s="50" t="str">
        <f>INDEX(A5:A1000,COUNTA(A5:A1000)-3)</f>
        <v>2017</v>
      </c>
      <c r="E12" s="14">
        <f t="shared" si="0"/>
        <v>127502.728</v>
      </c>
    </row>
    <row r="13" spans="1:7">
      <c r="A13" s="53" t="s">
        <v>64</v>
      </c>
      <c r="B13" s="31">
        <v>91877.637000000002</v>
      </c>
      <c r="D13" s="50" t="str">
        <f>INDEX(A5:A1000,COUNTA(A5:A1000)-2)</f>
        <v>2018</v>
      </c>
      <c r="E13" s="14">
        <f t="shared" si="0"/>
        <v>127202.19</v>
      </c>
    </row>
    <row r="14" spans="1:7">
      <c r="A14" s="53" t="s">
        <v>65</v>
      </c>
      <c r="B14" s="31">
        <v>92782.241999999998</v>
      </c>
      <c r="D14" s="50" t="str">
        <f>INDEX(A5:A1000,COUNTA(A5:A1000)-1)</f>
        <v>2019</v>
      </c>
      <c r="E14" s="14">
        <f t="shared" si="0"/>
        <v>126860.299</v>
      </c>
    </row>
    <row r="15" spans="1:7" ht="14.25" thickBot="1">
      <c r="A15" s="53" t="s">
        <v>66</v>
      </c>
      <c r="B15" s="31">
        <v>93673.611999999994</v>
      </c>
      <c r="D15" s="51" t="str">
        <f>INDEX(A5:A1000,COUNTA(A5:A1000))</f>
        <v>2020</v>
      </c>
      <c r="E15" s="15">
        <f t="shared" si="0"/>
        <v>126476.458</v>
      </c>
    </row>
    <row r="16" spans="1:7">
      <c r="A16" s="53" t="s">
        <v>67</v>
      </c>
      <c r="B16" s="31">
        <v>94560.714000000007</v>
      </c>
    </row>
    <row r="17" spans="1:7">
      <c r="A17" s="53" t="s">
        <v>68</v>
      </c>
      <c r="B17" s="31">
        <v>95458.517000000007</v>
      </c>
    </row>
    <row r="18" spans="1:7">
      <c r="A18" s="53" t="s">
        <v>69</v>
      </c>
      <c r="B18" s="31">
        <v>96389.422000000006</v>
      </c>
    </row>
    <row r="19" spans="1:7">
      <c r="A19" s="53" t="s">
        <v>70</v>
      </c>
      <c r="B19" s="31">
        <v>97379.402000000002</v>
      </c>
    </row>
    <row r="20" spans="1:7">
      <c r="A20" s="53" t="s">
        <v>71</v>
      </c>
      <c r="B20" s="31">
        <v>98447.006999999998</v>
      </c>
    </row>
    <row r="21" spans="1:7">
      <c r="A21" s="53" t="s">
        <v>72</v>
      </c>
      <c r="B21" s="31">
        <v>99596.074999999997</v>
      </c>
    </row>
    <row r="22" spans="1:7">
      <c r="A22" s="53" t="s">
        <v>73</v>
      </c>
      <c r="B22" s="31">
        <v>100822.283</v>
      </c>
    </row>
    <row r="23" spans="1:7">
      <c r="A23" s="53" t="s">
        <v>74</v>
      </c>
      <c r="B23" s="31">
        <v>102124.00199999999</v>
      </c>
      <c r="G23" s="8" t="s">
        <v>50</v>
      </c>
    </row>
    <row r="24" spans="1:7">
      <c r="A24" s="53" t="s">
        <v>75</v>
      </c>
      <c r="B24" s="31">
        <v>103496.03200000001</v>
      </c>
    </row>
    <row r="25" spans="1:7">
      <c r="A25" s="53" t="s">
        <v>76</v>
      </c>
      <c r="B25" s="31">
        <v>104929.26</v>
      </c>
    </row>
    <row r="26" spans="1:7">
      <c r="A26" s="53" t="s">
        <v>77</v>
      </c>
      <c r="B26" s="31">
        <v>106427.102</v>
      </c>
    </row>
    <row r="27" spans="1:7">
      <c r="A27" s="53" t="s">
        <v>78</v>
      </c>
      <c r="B27" s="31">
        <v>107976.03</v>
      </c>
    </row>
    <row r="28" spans="1:7">
      <c r="A28" s="53" t="s">
        <v>79</v>
      </c>
      <c r="B28" s="31">
        <v>109528.514</v>
      </c>
    </row>
    <row r="29" spans="1:7">
      <c r="A29" s="53" t="s">
        <v>80</v>
      </c>
      <c r="B29" s="31">
        <v>111022.692</v>
      </c>
    </row>
    <row r="30" spans="1:7">
      <c r="A30" s="53" t="s">
        <v>81</v>
      </c>
      <c r="B30" s="31">
        <v>112413.36199999999</v>
      </c>
    </row>
    <row r="31" spans="1:7">
      <c r="A31" s="53" t="s">
        <v>82</v>
      </c>
      <c r="B31" s="31">
        <v>113679.19</v>
      </c>
    </row>
    <row r="32" spans="1:7">
      <c r="A32" s="53" t="s">
        <v>83</v>
      </c>
      <c r="B32" s="31">
        <v>114827.826</v>
      </c>
    </row>
    <row r="33" spans="1:2">
      <c r="A33" s="53" t="s">
        <v>84</v>
      </c>
      <c r="B33" s="31">
        <v>115879.22199999999</v>
      </c>
    </row>
    <row r="34" spans="1:2">
      <c r="A34" s="53" t="s">
        <v>85</v>
      </c>
      <c r="B34" s="31">
        <v>116867.356</v>
      </c>
    </row>
    <row r="35" spans="1:2">
      <c r="A35" s="53" t="s">
        <v>86</v>
      </c>
      <c r="B35" s="31">
        <v>117816.942</v>
      </c>
    </row>
    <row r="36" spans="1:2">
      <c r="A36" s="53" t="s">
        <v>87</v>
      </c>
      <c r="B36" s="31">
        <v>118732.838</v>
      </c>
    </row>
    <row r="37" spans="1:2">
      <c r="A37" s="53" t="s">
        <v>88</v>
      </c>
      <c r="B37" s="31">
        <v>119605.254</v>
      </c>
    </row>
    <row r="38" spans="1:2">
      <c r="A38" s="53" t="s">
        <v>89</v>
      </c>
      <c r="B38" s="31">
        <v>120427.643</v>
      </c>
    </row>
    <row r="39" spans="1:2">
      <c r="A39" s="53" t="s">
        <v>90</v>
      </c>
      <c r="B39" s="31">
        <v>121189.269</v>
      </c>
    </row>
    <row r="40" spans="1:2">
      <c r="A40" s="53" t="s">
        <v>91</v>
      </c>
      <c r="B40" s="31">
        <v>121883.48299999999</v>
      </c>
    </row>
    <row r="41" spans="1:2">
      <c r="A41" s="53" t="s">
        <v>92</v>
      </c>
      <c r="B41" s="31">
        <v>122509.11900000001</v>
      </c>
    </row>
    <row r="42" spans="1:2">
      <c r="A42" s="53" t="s">
        <v>93</v>
      </c>
      <c r="B42" s="31">
        <v>123072.72</v>
      </c>
    </row>
    <row r="43" spans="1:2">
      <c r="A43" s="53" t="s">
        <v>94</v>
      </c>
      <c r="B43" s="31">
        <v>123584.522</v>
      </c>
    </row>
    <row r="44" spans="1:2">
      <c r="A44" s="53" t="s">
        <v>95</v>
      </c>
      <c r="B44" s="31">
        <v>124058.51700000001</v>
      </c>
    </row>
    <row r="45" spans="1:2">
      <c r="A45" s="53" t="s">
        <v>96</v>
      </c>
      <c r="B45" s="31">
        <v>124505.243</v>
      </c>
    </row>
    <row r="46" spans="1:2">
      <c r="A46" s="53" t="s">
        <v>97</v>
      </c>
      <c r="B46" s="31">
        <v>124929.764</v>
      </c>
    </row>
    <row r="47" spans="1:2">
      <c r="A47" s="53" t="s">
        <v>98</v>
      </c>
      <c r="B47" s="31">
        <v>125331.3</v>
      </c>
    </row>
    <row r="48" spans="1:2">
      <c r="A48" s="53" t="s">
        <v>99</v>
      </c>
      <c r="B48" s="31">
        <v>125707.40700000001</v>
      </c>
    </row>
    <row r="49" spans="1:2">
      <c r="A49" s="53" t="s">
        <v>100</v>
      </c>
      <c r="B49" s="31">
        <v>126053.12699999999</v>
      </c>
    </row>
    <row r="50" spans="1:2">
      <c r="A50" s="53" t="s">
        <v>101</v>
      </c>
      <c r="B50" s="31">
        <v>126365.486</v>
      </c>
    </row>
    <row r="51" spans="1:2">
      <c r="A51" s="53" t="s">
        <v>102</v>
      </c>
      <c r="B51" s="31">
        <v>126644.099</v>
      </c>
    </row>
    <row r="52" spans="1:2">
      <c r="A52" s="53" t="s">
        <v>103</v>
      </c>
      <c r="B52" s="31">
        <v>126892.745</v>
      </c>
    </row>
    <row r="53" spans="1:2">
      <c r="A53" s="53" t="s">
        <v>104</v>
      </c>
      <c r="B53" s="31">
        <v>127117.436</v>
      </c>
    </row>
    <row r="54" spans="1:2">
      <c r="A54" s="53" t="s">
        <v>105</v>
      </c>
      <c r="B54" s="31">
        <v>127326.06299999999</v>
      </c>
    </row>
    <row r="55" spans="1:2">
      <c r="A55" s="53" t="s">
        <v>106</v>
      </c>
      <c r="B55" s="31">
        <v>127524.16800000001</v>
      </c>
    </row>
    <row r="56" spans="1:2">
      <c r="A56" s="53" t="s">
        <v>107</v>
      </c>
      <c r="B56" s="31">
        <v>127713.82399999999</v>
      </c>
    </row>
    <row r="57" spans="1:2">
      <c r="A57" s="53" t="s">
        <v>108</v>
      </c>
      <c r="B57" s="31">
        <v>127893.075</v>
      </c>
    </row>
    <row r="58" spans="1:2">
      <c r="A58" s="53" t="s">
        <v>109</v>
      </c>
      <c r="B58" s="31">
        <v>128058.368</v>
      </c>
    </row>
    <row r="59" spans="1:2">
      <c r="A59" s="53" t="s">
        <v>110</v>
      </c>
      <c r="B59" s="31">
        <v>128204.183</v>
      </c>
    </row>
    <row r="60" spans="1:2">
      <c r="A60" s="53" t="s">
        <v>111</v>
      </c>
      <c r="B60" s="31">
        <v>128326.11500000001</v>
      </c>
    </row>
    <row r="61" spans="1:2">
      <c r="A61" s="53" t="s">
        <v>112</v>
      </c>
      <c r="B61" s="31">
        <v>128422.74</v>
      </c>
    </row>
    <row r="62" spans="1:2">
      <c r="A62" s="53" t="s">
        <v>113</v>
      </c>
      <c r="B62" s="31">
        <v>128494.05</v>
      </c>
    </row>
    <row r="63" spans="1:2">
      <c r="A63" s="53" t="s">
        <v>114</v>
      </c>
      <c r="B63" s="31">
        <v>128538.644</v>
      </c>
    </row>
    <row r="64" spans="1:2">
      <c r="A64" s="53" t="s">
        <v>115</v>
      </c>
      <c r="B64" s="31">
        <v>128555.196</v>
      </c>
    </row>
    <row r="65" spans="1:2">
      <c r="A65" s="53" t="s">
        <v>116</v>
      </c>
      <c r="B65" s="31">
        <v>128542.349</v>
      </c>
    </row>
    <row r="66" spans="1:2">
      <c r="A66" s="53" t="s">
        <v>117</v>
      </c>
      <c r="B66" s="31">
        <v>128498.966</v>
      </c>
    </row>
    <row r="67" spans="1:2">
      <c r="A67" s="53" t="s">
        <v>118</v>
      </c>
      <c r="B67" s="31">
        <v>128423.571</v>
      </c>
    </row>
    <row r="68" spans="1:2">
      <c r="A68" s="53" t="s">
        <v>119</v>
      </c>
      <c r="B68" s="31">
        <v>128314.189</v>
      </c>
    </row>
    <row r="69" spans="1:2">
      <c r="A69" s="53" t="s">
        <v>120</v>
      </c>
      <c r="B69" s="31">
        <v>128168.63</v>
      </c>
    </row>
    <row r="70" spans="1:2">
      <c r="A70" s="53" t="s">
        <v>121</v>
      </c>
      <c r="B70" s="31">
        <v>127985.139</v>
      </c>
    </row>
    <row r="71" spans="1:2">
      <c r="A71" s="53" t="s">
        <v>122</v>
      </c>
      <c r="B71" s="31">
        <v>127763.26700000001</v>
      </c>
    </row>
    <row r="72" spans="1:2">
      <c r="A72" s="53" t="s">
        <v>123</v>
      </c>
      <c r="B72" s="31">
        <v>127502.728</v>
      </c>
    </row>
    <row r="73" spans="1:2">
      <c r="A73" s="53" t="s">
        <v>124</v>
      </c>
      <c r="B73" s="31">
        <v>127202.19</v>
      </c>
    </row>
    <row r="74" spans="1:2">
      <c r="A74" s="53" t="s">
        <v>125</v>
      </c>
      <c r="B74" s="31">
        <v>126860.299</v>
      </c>
    </row>
    <row r="75" spans="1:2" ht="14.25" thickBot="1">
      <c r="A75" s="54" t="s">
        <v>131</v>
      </c>
      <c r="B75" s="32">
        <v>126476.458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>
        <f>Contents!C42</f>
        <v>38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/>
      <c r="D5" s="6" t="s">
        <v>55</v>
      </c>
      <c r="E5" s="7" t="s">
        <v>1</v>
      </c>
    </row>
    <row r="6" spans="1:7">
      <c r="A6" s="48" t="s">
        <v>57</v>
      </c>
      <c r="B6" s="36"/>
      <c r="D6" s="50" t="str">
        <f>INDEX(A5:A1000,COUNTA(A5:A1000)-9)</f>
        <v>2011</v>
      </c>
      <c r="E6" s="14">
        <f t="shared" ref="E6:E15" si="0">VLOOKUP(D6,$A$4:$B$65533,2,FALSE)</f>
        <v>0</v>
      </c>
    </row>
    <row r="7" spans="1:7">
      <c r="A7" s="48" t="s">
        <v>58</v>
      </c>
      <c r="B7" s="36"/>
      <c r="D7" s="50" t="str">
        <f>INDEX(A5:A1000,COUNTA(A5:A1000)-8)</f>
        <v>2012</v>
      </c>
      <c r="E7" s="14">
        <f t="shared" si="0"/>
        <v>0</v>
      </c>
    </row>
    <row r="8" spans="1:7">
      <c r="A8" s="48" t="s">
        <v>59</v>
      </c>
      <c r="B8" s="36"/>
      <c r="D8" s="50" t="str">
        <f>INDEX(A5:A1000,COUNTA(A5:A1000)-7)</f>
        <v>2013</v>
      </c>
      <c r="E8" s="14">
        <f t="shared" si="0"/>
        <v>0</v>
      </c>
    </row>
    <row r="9" spans="1:7">
      <c r="A9" s="48" t="s">
        <v>60</v>
      </c>
      <c r="B9" s="36"/>
      <c r="D9" s="50" t="str">
        <f>INDEX(A5:A1000,COUNTA(A5:A1000)-6)</f>
        <v>2014</v>
      </c>
      <c r="E9" s="14">
        <f t="shared" si="0"/>
        <v>0</v>
      </c>
    </row>
    <row r="10" spans="1:7">
      <c r="A10" s="48" t="s">
        <v>61</v>
      </c>
      <c r="B10" s="36"/>
      <c r="D10" s="50" t="str">
        <f>INDEX(A5:A1000,COUNTA(A5:A1000)-5)</f>
        <v>2015</v>
      </c>
      <c r="E10" s="14">
        <f t="shared" si="0"/>
        <v>0</v>
      </c>
    </row>
    <row r="11" spans="1:7">
      <c r="A11" s="48" t="s">
        <v>62</v>
      </c>
      <c r="B11" s="36"/>
      <c r="D11" s="50" t="str">
        <f>INDEX(A5:A1000,COUNTA(A5:A1000)-4)</f>
        <v>2016</v>
      </c>
      <c r="E11" s="14">
        <f t="shared" si="0"/>
        <v>0</v>
      </c>
    </row>
    <row r="12" spans="1:7">
      <c r="A12" s="48" t="s">
        <v>63</v>
      </c>
      <c r="B12" s="36"/>
      <c r="D12" s="50" t="str">
        <f>INDEX(A5:A1000,COUNTA(A5:A1000)-3)</f>
        <v>2017</v>
      </c>
      <c r="E12" s="14">
        <f t="shared" si="0"/>
        <v>0</v>
      </c>
    </row>
    <row r="13" spans="1:7">
      <c r="A13" s="48" t="s">
        <v>64</v>
      </c>
      <c r="B13" s="36"/>
      <c r="D13" s="50" t="str">
        <f>INDEX(A5:A1000,COUNTA(A5:A1000)-2)</f>
        <v>2018</v>
      </c>
      <c r="E13" s="14">
        <f>VLOOKUP(D13,$A$4:$B$65533,2,FALSE)</f>
        <v>0</v>
      </c>
    </row>
    <row r="14" spans="1:7">
      <c r="A14" s="48" t="s">
        <v>65</v>
      </c>
      <c r="B14" s="36"/>
      <c r="D14" s="50" t="str">
        <f>INDEX(A5:A1000,COUNTA(A5:A1000)-1)</f>
        <v>2019</v>
      </c>
      <c r="E14" s="14">
        <f t="shared" si="0"/>
        <v>0</v>
      </c>
    </row>
    <row r="15" spans="1:7" ht="14.25" thickBot="1">
      <c r="A15" s="48" t="s">
        <v>66</v>
      </c>
      <c r="B15" s="36"/>
      <c r="D15" s="51" t="str">
        <f>INDEX(A5:A1000,COUNTA(A5:A1000))</f>
        <v>2020</v>
      </c>
      <c r="E15" s="15">
        <f t="shared" si="0"/>
        <v>0</v>
      </c>
    </row>
    <row r="16" spans="1:7">
      <c r="A16" s="48" t="s">
        <v>67</v>
      </c>
      <c r="B16" s="36"/>
    </row>
    <row r="17" spans="1:7">
      <c r="A17" s="48" t="s">
        <v>68</v>
      </c>
      <c r="B17" s="36"/>
    </row>
    <row r="18" spans="1:7">
      <c r="A18" s="48" t="s">
        <v>69</v>
      </c>
      <c r="B18" s="36"/>
    </row>
    <row r="19" spans="1:7">
      <c r="A19" s="48" t="s">
        <v>70</v>
      </c>
      <c r="B19" s="36"/>
    </row>
    <row r="20" spans="1:7">
      <c r="A20" s="48" t="s">
        <v>71</v>
      </c>
      <c r="B20" s="36"/>
    </row>
    <row r="21" spans="1:7">
      <c r="A21" s="48" t="s">
        <v>72</v>
      </c>
      <c r="B21" s="36"/>
    </row>
    <row r="22" spans="1:7">
      <c r="A22" s="48" t="s">
        <v>73</v>
      </c>
      <c r="B22" s="36"/>
    </row>
    <row r="23" spans="1:7">
      <c r="A23" s="48" t="s">
        <v>74</v>
      </c>
      <c r="B23" s="36"/>
      <c r="G23" s="8" t="s">
        <v>50</v>
      </c>
    </row>
    <row r="24" spans="1:7">
      <c r="A24" s="48" t="s">
        <v>75</v>
      </c>
      <c r="B24" s="36"/>
    </row>
    <row r="25" spans="1:7">
      <c r="A25" s="48" t="s">
        <v>76</v>
      </c>
      <c r="B25" s="36"/>
    </row>
    <row r="26" spans="1:7">
      <c r="A26" s="48" t="s">
        <v>77</v>
      </c>
      <c r="B26" s="36"/>
    </row>
    <row r="27" spans="1:7">
      <c r="A27" s="48" t="s">
        <v>78</v>
      </c>
      <c r="B27" s="36"/>
    </row>
    <row r="28" spans="1:7">
      <c r="A28" s="48" t="s">
        <v>79</v>
      </c>
      <c r="B28" s="36"/>
    </row>
    <row r="29" spans="1:7">
      <c r="A29" s="48" t="s">
        <v>80</v>
      </c>
      <c r="B29" s="36"/>
    </row>
    <row r="30" spans="1:7">
      <c r="A30" s="48" t="s">
        <v>81</v>
      </c>
      <c r="B30" s="36"/>
    </row>
    <row r="31" spans="1:7">
      <c r="A31" s="48" t="s">
        <v>82</v>
      </c>
      <c r="B31" s="36"/>
    </row>
    <row r="32" spans="1:7">
      <c r="A32" s="48" t="s">
        <v>83</v>
      </c>
      <c r="B32" s="36"/>
    </row>
    <row r="33" spans="1:2">
      <c r="A33" s="48" t="s">
        <v>84</v>
      </c>
      <c r="B33" s="36"/>
    </row>
    <row r="34" spans="1:2">
      <c r="A34" s="48" t="s">
        <v>85</v>
      </c>
      <c r="B34" s="36"/>
    </row>
    <row r="35" spans="1:2">
      <c r="A35" s="48" t="s">
        <v>86</v>
      </c>
      <c r="B35" s="36"/>
    </row>
    <row r="36" spans="1:2">
      <c r="A36" s="48" t="s">
        <v>87</v>
      </c>
      <c r="B36" s="36"/>
    </row>
    <row r="37" spans="1:2">
      <c r="A37" s="48" t="s">
        <v>88</v>
      </c>
      <c r="B37" s="36"/>
    </row>
    <row r="38" spans="1:2">
      <c r="A38" s="48" t="s">
        <v>89</v>
      </c>
      <c r="B38" s="36"/>
    </row>
    <row r="39" spans="1:2">
      <c r="A39" s="48" t="s">
        <v>90</v>
      </c>
      <c r="B39" s="36"/>
    </row>
    <row r="40" spans="1:2">
      <c r="A40" s="48" t="s">
        <v>91</v>
      </c>
      <c r="B40" s="36"/>
    </row>
    <row r="41" spans="1:2">
      <c r="A41" s="48" t="s">
        <v>92</v>
      </c>
      <c r="B41" s="36"/>
    </row>
    <row r="42" spans="1:2">
      <c r="A42" s="48" t="s">
        <v>93</v>
      </c>
      <c r="B42" s="36"/>
    </row>
    <row r="43" spans="1:2">
      <c r="A43" s="48" t="s">
        <v>94</v>
      </c>
      <c r="B43" s="36"/>
    </row>
    <row r="44" spans="1:2">
      <c r="A44" s="48" t="s">
        <v>95</v>
      </c>
      <c r="B44" s="36"/>
    </row>
    <row r="45" spans="1:2">
      <c r="A45" s="48" t="s">
        <v>96</v>
      </c>
      <c r="B45" s="36"/>
    </row>
    <row r="46" spans="1:2">
      <c r="A46" s="48" t="s">
        <v>97</v>
      </c>
      <c r="B46" s="36"/>
    </row>
    <row r="47" spans="1:2">
      <c r="A47" s="48" t="s">
        <v>98</v>
      </c>
      <c r="B47" s="36"/>
    </row>
    <row r="48" spans="1:2">
      <c r="A48" s="48" t="s">
        <v>99</v>
      </c>
      <c r="B48" s="36"/>
    </row>
    <row r="49" spans="1:2">
      <c r="A49" s="48" t="s">
        <v>100</v>
      </c>
      <c r="B49" s="36"/>
    </row>
    <row r="50" spans="1:2">
      <c r="A50" s="48" t="s">
        <v>101</v>
      </c>
      <c r="B50" s="36"/>
    </row>
    <row r="51" spans="1:2">
      <c r="A51" s="48" t="s">
        <v>102</v>
      </c>
      <c r="B51" s="36"/>
    </row>
    <row r="52" spans="1:2">
      <c r="A52" s="48" t="s">
        <v>103</v>
      </c>
      <c r="B52" s="36"/>
    </row>
    <row r="53" spans="1:2">
      <c r="A53" s="48" t="s">
        <v>104</v>
      </c>
      <c r="B53" s="36"/>
    </row>
    <row r="54" spans="1:2">
      <c r="A54" s="48" t="s">
        <v>105</v>
      </c>
      <c r="B54" s="36"/>
    </row>
    <row r="55" spans="1:2">
      <c r="A55" s="48" t="s">
        <v>106</v>
      </c>
      <c r="B55" s="36"/>
    </row>
    <row r="56" spans="1:2">
      <c r="A56" s="48" t="s">
        <v>107</v>
      </c>
      <c r="B56" s="36"/>
    </row>
    <row r="57" spans="1:2">
      <c r="A57" s="48" t="s">
        <v>108</v>
      </c>
      <c r="B57" s="36"/>
    </row>
    <row r="58" spans="1:2">
      <c r="A58" s="48" t="s">
        <v>109</v>
      </c>
      <c r="B58" s="36"/>
    </row>
    <row r="59" spans="1:2">
      <c r="A59" s="48" t="s">
        <v>110</v>
      </c>
      <c r="B59" s="36"/>
    </row>
    <row r="60" spans="1:2">
      <c r="A60" s="48" t="s">
        <v>111</v>
      </c>
      <c r="B60" s="36"/>
    </row>
    <row r="61" spans="1:2">
      <c r="A61" s="48" t="s">
        <v>112</v>
      </c>
      <c r="B61" s="36"/>
    </row>
    <row r="62" spans="1:2">
      <c r="A62" s="48" t="s">
        <v>113</v>
      </c>
      <c r="B62" s="36"/>
    </row>
    <row r="63" spans="1:2">
      <c r="A63" s="48" t="s">
        <v>114</v>
      </c>
      <c r="B63" s="36"/>
    </row>
    <row r="64" spans="1:2">
      <c r="A64" s="48" t="s">
        <v>115</v>
      </c>
      <c r="B64" s="36"/>
    </row>
    <row r="65" spans="1:2">
      <c r="A65" s="48" t="s">
        <v>116</v>
      </c>
      <c r="B65" s="36"/>
    </row>
    <row r="66" spans="1:2">
      <c r="A66" s="48" t="s">
        <v>117</v>
      </c>
      <c r="B66" s="36"/>
    </row>
    <row r="67" spans="1:2">
      <c r="A67" s="48" t="s">
        <v>118</v>
      </c>
      <c r="B67" s="36"/>
    </row>
    <row r="68" spans="1:2">
      <c r="A68" s="48" t="s">
        <v>119</v>
      </c>
      <c r="B68" s="36"/>
    </row>
    <row r="69" spans="1:2">
      <c r="A69" s="48" t="s">
        <v>120</v>
      </c>
      <c r="B69" s="36"/>
    </row>
    <row r="70" spans="1:2">
      <c r="A70" s="48" t="s">
        <v>121</v>
      </c>
      <c r="B70" s="36"/>
    </row>
    <row r="71" spans="1:2">
      <c r="A71" s="48" t="s">
        <v>122</v>
      </c>
      <c r="B71" s="36"/>
    </row>
    <row r="72" spans="1:2">
      <c r="A72" s="48" t="s">
        <v>123</v>
      </c>
      <c r="B72" s="36"/>
    </row>
    <row r="73" spans="1:2">
      <c r="A73" s="48" t="s">
        <v>124</v>
      </c>
      <c r="B73" s="36"/>
    </row>
    <row r="74" spans="1:2">
      <c r="A74" s="48" t="s">
        <v>125</v>
      </c>
      <c r="B74" s="36"/>
    </row>
    <row r="75" spans="1:2" ht="14.25" thickBot="1">
      <c r="A75" s="49" t="s">
        <v>131</v>
      </c>
      <c r="B75" s="37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>
        <f>Contents!C43</f>
        <v>39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/>
      <c r="D5" s="6" t="s">
        <v>55</v>
      </c>
      <c r="E5" s="7" t="s">
        <v>1</v>
      </c>
    </row>
    <row r="6" spans="1:7">
      <c r="A6" s="48" t="s">
        <v>57</v>
      </c>
      <c r="B6" s="36"/>
      <c r="D6" s="50" t="str">
        <f>INDEX(A5:A1000,COUNTA(A5:A1000)-9)</f>
        <v>2011</v>
      </c>
      <c r="E6" s="14">
        <f t="shared" ref="E6:E15" si="0">VLOOKUP(D6,$A$4:$B$65533,2,FALSE)</f>
        <v>0</v>
      </c>
    </row>
    <row r="7" spans="1:7">
      <c r="A7" s="48" t="s">
        <v>58</v>
      </c>
      <c r="B7" s="36"/>
      <c r="D7" s="50" t="str">
        <f>INDEX(A5:A1000,COUNTA(A5:A1000)-8)</f>
        <v>2012</v>
      </c>
      <c r="E7" s="14">
        <f t="shared" si="0"/>
        <v>0</v>
      </c>
    </row>
    <row r="8" spans="1:7">
      <c r="A8" s="48" t="s">
        <v>59</v>
      </c>
      <c r="B8" s="36"/>
      <c r="D8" s="50" t="str">
        <f>INDEX(A5:A1000,COUNTA(A5:A1000)-7)</f>
        <v>2013</v>
      </c>
      <c r="E8" s="14">
        <f t="shared" si="0"/>
        <v>0</v>
      </c>
    </row>
    <row r="9" spans="1:7">
      <c r="A9" s="48" t="s">
        <v>60</v>
      </c>
      <c r="B9" s="36"/>
      <c r="D9" s="50" t="str">
        <f>INDEX(A5:A1000,COUNTA(A5:A1000)-6)</f>
        <v>2014</v>
      </c>
      <c r="E9" s="14">
        <f t="shared" si="0"/>
        <v>0</v>
      </c>
    </row>
    <row r="10" spans="1:7">
      <c r="A10" s="48" t="s">
        <v>61</v>
      </c>
      <c r="B10" s="36"/>
      <c r="D10" s="50" t="str">
        <f>INDEX(A5:A1000,COUNTA(A5:A1000)-5)</f>
        <v>2015</v>
      </c>
      <c r="E10" s="14">
        <f t="shared" si="0"/>
        <v>0</v>
      </c>
    </row>
    <row r="11" spans="1:7">
      <c r="A11" s="48" t="s">
        <v>62</v>
      </c>
      <c r="B11" s="36"/>
      <c r="D11" s="50" t="str">
        <f>INDEX(A5:A1000,COUNTA(A5:A1000)-4)</f>
        <v>2016</v>
      </c>
      <c r="E11" s="14">
        <f t="shared" si="0"/>
        <v>0</v>
      </c>
    </row>
    <row r="12" spans="1:7">
      <c r="A12" s="48" t="s">
        <v>63</v>
      </c>
      <c r="B12" s="36"/>
      <c r="D12" s="50" t="str">
        <f>INDEX(A5:A1000,COUNTA(A5:A1000)-3)</f>
        <v>2017</v>
      </c>
      <c r="E12" s="14">
        <f t="shared" si="0"/>
        <v>0</v>
      </c>
    </row>
    <row r="13" spans="1:7">
      <c r="A13" s="48" t="s">
        <v>64</v>
      </c>
      <c r="B13" s="36"/>
      <c r="D13" s="50" t="str">
        <f>INDEX(A5:A1000,COUNTA(A5:A1000)-2)</f>
        <v>2018</v>
      </c>
      <c r="E13" s="14">
        <f>VLOOKUP(D13,$A$4:$B$65533,2,FALSE)</f>
        <v>0</v>
      </c>
    </row>
    <row r="14" spans="1:7">
      <c r="A14" s="48" t="s">
        <v>65</v>
      </c>
      <c r="B14" s="36"/>
      <c r="D14" s="50" t="str">
        <f>INDEX(A5:A1000,COUNTA(A5:A1000)-1)</f>
        <v>2019</v>
      </c>
      <c r="E14" s="14">
        <f t="shared" si="0"/>
        <v>0</v>
      </c>
    </row>
    <row r="15" spans="1:7" ht="14.25" thickBot="1">
      <c r="A15" s="48" t="s">
        <v>66</v>
      </c>
      <c r="B15" s="36"/>
      <c r="D15" s="51" t="str">
        <f>INDEX(A5:A1000,COUNTA(A5:A1000))</f>
        <v>2020</v>
      </c>
      <c r="E15" s="15">
        <f t="shared" si="0"/>
        <v>0</v>
      </c>
    </row>
    <row r="16" spans="1:7">
      <c r="A16" s="48" t="s">
        <v>67</v>
      </c>
      <c r="B16" s="36"/>
    </row>
    <row r="17" spans="1:7">
      <c r="A17" s="48" t="s">
        <v>68</v>
      </c>
      <c r="B17" s="36"/>
    </row>
    <row r="18" spans="1:7">
      <c r="A18" s="48" t="s">
        <v>69</v>
      </c>
      <c r="B18" s="36"/>
    </row>
    <row r="19" spans="1:7">
      <c r="A19" s="48" t="s">
        <v>70</v>
      </c>
      <c r="B19" s="36"/>
    </row>
    <row r="20" spans="1:7">
      <c r="A20" s="48" t="s">
        <v>71</v>
      </c>
      <c r="B20" s="36"/>
    </row>
    <row r="21" spans="1:7">
      <c r="A21" s="48" t="s">
        <v>72</v>
      </c>
      <c r="B21" s="36"/>
    </row>
    <row r="22" spans="1:7">
      <c r="A22" s="48" t="s">
        <v>73</v>
      </c>
      <c r="B22" s="36"/>
    </row>
    <row r="23" spans="1:7">
      <c r="A23" s="48" t="s">
        <v>74</v>
      </c>
      <c r="B23" s="36"/>
      <c r="G23" s="8" t="s">
        <v>50</v>
      </c>
    </row>
    <row r="24" spans="1:7">
      <c r="A24" s="48" t="s">
        <v>75</v>
      </c>
      <c r="B24" s="36"/>
    </row>
    <row r="25" spans="1:7">
      <c r="A25" s="48" t="s">
        <v>76</v>
      </c>
      <c r="B25" s="36"/>
    </row>
    <row r="26" spans="1:7">
      <c r="A26" s="48" t="s">
        <v>77</v>
      </c>
      <c r="B26" s="36"/>
    </row>
    <row r="27" spans="1:7">
      <c r="A27" s="48" t="s">
        <v>78</v>
      </c>
      <c r="B27" s="36"/>
    </row>
    <row r="28" spans="1:7">
      <c r="A28" s="48" t="s">
        <v>79</v>
      </c>
      <c r="B28" s="36"/>
    </row>
    <row r="29" spans="1:7">
      <c r="A29" s="48" t="s">
        <v>80</v>
      </c>
      <c r="B29" s="36"/>
    </row>
    <row r="30" spans="1:7">
      <c r="A30" s="48" t="s">
        <v>81</v>
      </c>
      <c r="B30" s="36"/>
    </row>
    <row r="31" spans="1:7">
      <c r="A31" s="48" t="s">
        <v>82</v>
      </c>
      <c r="B31" s="36"/>
    </row>
    <row r="32" spans="1:7">
      <c r="A32" s="48" t="s">
        <v>83</v>
      </c>
      <c r="B32" s="36"/>
    </row>
    <row r="33" spans="1:2">
      <c r="A33" s="48" t="s">
        <v>84</v>
      </c>
      <c r="B33" s="36"/>
    </row>
    <row r="34" spans="1:2">
      <c r="A34" s="48" t="s">
        <v>85</v>
      </c>
      <c r="B34" s="36"/>
    </row>
    <row r="35" spans="1:2">
      <c r="A35" s="48" t="s">
        <v>86</v>
      </c>
      <c r="B35" s="36"/>
    </row>
    <row r="36" spans="1:2">
      <c r="A36" s="48" t="s">
        <v>87</v>
      </c>
      <c r="B36" s="36"/>
    </row>
    <row r="37" spans="1:2">
      <c r="A37" s="48" t="s">
        <v>88</v>
      </c>
      <c r="B37" s="36"/>
    </row>
    <row r="38" spans="1:2">
      <c r="A38" s="48" t="s">
        <v>89</v>
      </c>
      <c r="B38" s="36"/>
    </row>
    <row r="39" spans="1:2">
      <c r="A39" s="48" t="s">
        <v>90</v>
      </c>
      <c r="B39" s="36"/>
    </row>
    <row r="40" spans="1:2">
      <c r="A40" s="48" t="s">
        <v>91</v>
      </c>
      <c r="B40" s="36"/>
    </row>
    <row r="41" spans="1:2">
      <c r="A41" s="48" t="s">
        <v>92</v>
      </c>
      <c r="B41" s="36"/>
    </row>
    <row r="42" spans="1:2">
      <c r="A42" s="48" t="s">
        <v>93</v>
      </c>
      <c r="B42" s="36"/>
    </row>
    <row r="43" spans="1:2">
      <c r="A43" s="48" t="s">
        <v>94</v>
      </c>
      <c r="B43" s="36"/>
    </row>
    <row r="44" spans="1:2">
      <c r="A44" s="48" t="s">
        <v>95</v>
      </c>
      <c r="B44" s="36"/>
    </row>
    <row r="45" spans="1:2">
      <c r="A45" s="48" t="s">
        <v>96</v>
      </c>
      <c r="B45" s="36"/>
    </row>
    <row r="46" spans="1:2">
      <c r="A46" s="48" t="s">
        <v>97</v>
      </c>
      <c r="B46" s="36"/>
    </row>
    <row r="47" spans="1:2">
      <c r="A47" s="48" t="s">
        <v>98</v>
      </c>
      <c r="B47" s="36"/>
    </row>
    <row r="48" spans="1:2">
      <c r="A48" s="48" t="s">
        <v>99</v>
      </c>
      <c r="B48" s="36"/>
    </row>
    <row r="49" spans="1:2">
      <c r="A49" s="48" t="s">
        <v>100</v>
      </c>
      <c r="B49" s="36"/>
    </row>
    <row r="50" spans="1:2">
      <c r="A50" s="48" t="s">
        <v>101</v>
      </c>
      <c r="B50" s="36"/>
    </row>
    <row r="51" spans="1:2">
      <c r="A51" s="48" t="s">
        <v>102</v>
      </c>
      <c r="B51" s="36"/>
    </row>
    <row r="52" spans="1:2">
      <c r="A52" s="48" t="s">
        <v>103</v>
      </c>
      <c r="B52" s="36"/>
    </row>
    <row r="53" spans="1:2">
      <c r="A53" s="48" t="s">
        <v>104</v>
      </c>
      <c r="B53" s="36"/>
    </row>
    <row r="54" spans="1:2">
      <c r="A54" s="48" t="s">
        <v>105</v>
      </c>
      <c r="B54" s="36"/>
    </row>
    <row r="55" spans="1:2">
      <c r="A55" s="48" t="s">
        <v>106</v>
      </c>
      <c r="B55" s="36"/>
    </row>
    <row r="56" spans="1:2">
      <c r="A56" s="48" t="s">
        <v>107</v>
      </c>
      <c r="B56" s="36"/>
    </row>
    <row r="57" spans="1:2">
      <c r="A57" s="48" t="s">
        <v>108</v>
      </c>
      <c r="B57" s="36"/>
    </row>
    <row r="58" spans="1:2">
      <c r="A58" s="48" t="s">
        <v>109</v>
      </c>
      <c r="B58" s="36"/>
    </row>
    <row r="59" spans="1:2">
      <c r="A59" s="48" t="s">
        <v>110</v>
      </c>
      <c r="B59" s="36"/>
    </row>
    <row r="60" spans="1:2">
      <c r="A60" s="48" t="s">
        <v>111</v>
      </c>
      <c r="B60" s="36"/>
    </row>
    <row r="61" spans="1:2">
      <c r="A61" s="48" t="s">
        <v>112</v>
      </c>
      <c r="B61" s="36"/>
    </row>
    <row r="62" spans="1:2">
      <c r="A62" s="48" t="s">
        <v>113</v>
      </c>
      <c r="B62" s="36"/>
    </row>
    <row r="63" spans="1:2">
      <c r="A63" s="48" t="s">
        <v>114</v>
      </c>
      <c r="B63" s="36"/>
    </row>
    <row r="64" spans="1:2">
      <c r="A64" s="48" t="s">
        <v>115</v>
      </c>
      <c r="B64" s="36"/>
    </row>
    <row r="65" spans="1:2">
      <c r="A65" s="48" t="s">
        <v>116</v>
      </c>
      <c r="B65" s="36"/>
    </row>
    <row r="66" spans="1:2">
      <c r="A66" s="48" t="s">
        <v>117</v>
      </c>
      <c r="B66" s="36"/>
    </row>
    <row r="67" spans="1:2">
      <c r="A67" s="48" t="s">
        <v>118</v>
      </c>
      <c r="B67" s="36"/>
    </row>
    <row r="68" spans="1:2">
      <c r="A68" s="48" t="s">
        <v>119</v>
      </c>
      <c r="B68" s="36"/>
    </row>
    <row r="69" spans="1:2">
      <c r="A69" s="48" t="s">
        <v>120</v>
      </c>
      <c r="B69" s="36"/>
    </row>
    <row r="70" spans="1:2">
      <c r="A70" s="48" t="s">
        <v>121</v>
      </c>
      <c r="B70" s="36"/>
    </row>
    <row r="71" spans="1:2">
      <c r="A71" s="48" t="s">
        <v>122</v>
      </c>
      <c r="B71" s="36"/>
    </row>
    <row r="72" spans="1:2">
      <c r="A72" s="48" t="s">
        <v>123</v>
      </c>
      <c r="B72" s="36"/>
    </row>
    <row r="73" spans="1:2">
      <c r="A73" s="48" t="s">
        <v>124</v>
      </c>
      <c r="B73" s="36"/>
    </row>
    <row r="74" spans="1:2">
      <c r="A74" s="48" t="s">
        <v>125</v>
      </c>
      <c r="B74" s="36"/>
    </row>
    <row r="75" spans="1:2" ht="14.25" thickBot="1">
      <c r="A75" s="49" t="s">
        <v>131</v>
      </c>
      <c r="B75" s="37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>
        <f>Contents!C44</f>
        <v>40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/>
      <c r="D5" s="6" t="s">
        <v>55</v>
      </c>
      <c r="E5" s="7" t="s">
        <v>1</v>
      </c>
    </row>
    <row r="6" spans="1:7">
      <c r="A6" s="48" t="s">
        <v>57</v>
      </c>
      <c r="B6" s="36"/>
      <c r="D6" s="50" t="str">
        <f>INDEX(A5:A1000,COUNTA(A5:A1000)-9)</f>
        <v>2011</v>
      </c>
      <c r="E6" s="14">
        <f t="shared" ref="E6:E15" si="0">VLOOKUP(D6,$A$4:$B$65533,2,FALSE)</f>
        <v>0</v>
      </c>
    </row>
    <row r="7" spans="1:7">
      <c r="A7" s="48" t="s">
        <v>58</v>
      </c>
      <c r="B7" s="36"/>
      <c r="D7" s="50" t="str">
        <f>INDEX(A5:A1000,COUNTA(A5:A1000)-8)</f>
        <v>2012</v>
      </c>
      <c r="E7" s="14">
        <f t="shared" si="0"/>
        <v>0</v>
      </c>
    </row>
    <row r="8" spans="1:7">
      <c r="A8" s="48" t="s">
        <v>59</v>
      </c>
      <c r="B8" s="36"/>
      <c r="D8" s="50" t="str">
        <f>INDEX(A5:A1000,COUNTA(A5:A1000)-7)</f>
        <v>2013</v>
      </c>
      <c r="E8" s="14">
        <f t="shared" si="0"/>
        <v>0</v>
      </c>
    </row>
    <row r="9" spans="1:7">
      <c r="A9" s="48" t="s">
        <v>60</v>
      </c>
      <c r="B9" s="36"/>
      <c r="D9" s="50" t="str">
        <f>INDEX(A5:A1000,COUNTA(A5:A1000)-6)</f>
        <v>2014</v>
      </c>
      <c r="E9" s="14">
        <f t="shared" si="0"/>
        <v>0</v>
      </c>
    </row>
    <row r="10" spans="1:7">
      <c r="A10" s="48" t="s">
        <v>61</v>
      </c>
      <c r="B10" s="36"/>
      <c r="D10" s="50" t="str">
        <f>INDEX(A5:A1000,COUNTA(A5:A1000)-5)</f>
        <v>2015</v>
      </c>
      <c r="E10" s="14">
        <f t="shared" si="0"/>
        <v>0</v>
      </c>
    </row>
    <row r="11" spans="1:7">
      <c r="A11" s="48" t="s">
        <v>62</v>
      </c>
      <c r="B11" s="36"/>
      <c r="D11" s="50" t="str">
        <f>INDEX(A5:A1000,COUNTA(A5:A1000)-4)</f>
        <v>2016</v>
      </c>
      <c r="E11" s="14">
        <f t="shared" si="0"/>
        <v>0</v>
      </c>
    </row>
    <row r="12" spans="1:7">
      <c r="A12" s="48" t="s">
        <v>63</v>
      </c>
      <c r="B12" s="36"/>
      <c r="D12" s="50" t="str">
        <f>INDEX(A5:A1000,COUNTA(A5:A1000)-3)</f>
        <v>2017</v>
      </c>
      <c r="E12" s="14">
        <f t="shared" si="0"/>
        <v>0</v>
      </c>
    </row>
    <row r="13" spans="1:7">
      <c r="A13" s="48" t="s">
        <v>64</v>
      </c>
      <c r="B13" s="36"/>
      <c r="D13" s="50" t="str">
        <f>INDEX(A5:A1000,COUNTA(A5:A1000)-2)</f>
        <v>2018</v>
      </c>
      <c r="E13" s="14">
        <f>VLOOKUP(D13,$A$4:$B$65533,2,FALSE)</f>
        <v>0</v>
      </c>
    </row>
    <row r="14" spans="1:7">
      <c r="A14" s="48" t="s">
        <v>65</v>
      </c>
      <c r="B14" s="36"/>
      <c r="D14" s="50" t="str">
        <f>INDEX(A5:A1000,COUNTA(A5:A1000)-1)</f>
        <v>2019</v>
      </c>
      <c r="E14" s="14">
        <f t="shared" si="0"/>
        <v>0</v>
      </c>
    </row>
    <row r="15" spans="1:7" ht="14.25" thickBot="1">
      <c r="A15" s="48" t="s">
        <v>66</v>
      </c>
      <c r="B15" s="36"/>
      <c r="D15" s="51" t="str">
        <f>INDEX(A5:A1000,COUNTA(A5:A1000))</f>
        <v>2020</v>
      </c>
      <c r="E15" s="15">
        <f t="shared" si="0"/>
        <v>0</v>
      </c>
    </row>
    <row r="16" spans="1:7">
      <c r="A16" s="48" t="s">
        <v>67</v>
      </c>
      <c r="B16" s="36"/>
    </row>
    <row r="17" spans="1:7">
      <c r="A17" s="48" t="s">
        <v>68</v>
      </c>
      <c r="B17" s="36"/>
    </row>
    <row r="18" spans="1:7">
      <c r="A18" s="48" t="s">
        <v>69</v>
      </c>
      <c r="B18" s="36"/>
    </row>
    <row r="19" spans="1:7">
      <c r="A19" s="48" t="s">
        <v>70</v>
      </c>
      <c r="B19" s="36"/>
    </row>
    <row r="20" spans="1:7">
      <c r="A20" s="48" t="s">
        <v>71</v>
      </c>
      <c r="B20" s="36"/>
    </row>
    <row r="21" spans="1:7">
      <c r="A21" s="48" t="s">
        <v>72</v>
      </c>
      <c r="B21" s="36"/>
    </row>
    <row r="22" spans="1:7">
      <c r="A22" s="48" t="s">
        <v>73</v>
      </c>
      <c r="B22" s="36"/>
    </row>
    <row r="23" spans="1:7">
      <c r="A23" s="48" t="s">
        <v>74</v>
      </c>
      <c r="B23" s="36"/>
      <c r="G23" s="8" t="s">
        <v>50</v>
      </c>
    </row>
    <row r="24" spans="1:7">
      <c r="A24" s="48" t="s">
        <v>75</v>
      </c>
      <c r="B24" s="36"/>
    </row>
    <row r="25" spans="1:7">
      <c r="A25" s="48" t="s">
        <v>76</v>
      </c>
      <c r="B25" s="36"/>
    </row>
    <row r="26" spans="1:7">
      <c r="A26" s="48" t="s">
        <v>77</v>
      </c>
      <c r="B26" s="36"/>
    </row>
    <row r="27" spans="1:7">
      <c r="A27" s="48" t="s">
        <v>78</v>
      </c>
      <c r="B27" s="36"/>
    </row>
    <row r="28" spans="1:7">
      <c r="A28" s="48" t="s">
        <v>79</v>
      </c>
      <c r="B28" s="36"/>
    </row>
    <row r="29" spans="1:7">
      <c r="A29" s="48" t="s">
        <v>80</v>
      </c>
      <c r="B29" s="36"/>
    </row>
    <row r="30" spans="1:7">
      <c r="A30" s="48" t="s">
        <v>81</v>
      </c>
      <c r="B30" s="36"/>
    </row>
    <row r="31" spans="1:7">
      <c r="A31" s="48" t="s">
        <v>82</v>
      </c>
      <c r="B31" s="36"/>
    </row>
    <row r="32" spans="1:7">
      <c r="A32" s="48" t="s">
        <v>83</v>
      </c>
      <c r="B32" s="36"/>
    </row>
    <row r="33" spans="1:2">
      <c r="A33" s="48" t="s">
        <v>84</v>
      </c>
      <c r="B33" s="36"/>
    </row>
    <row r="34" spans="1:2">
      <c r="A34" s="48" t="s">
        <v>85</v>
      </c>
      <c r="B34" s="36"/>
    </row>
    <row r="35" spans="1:2">
      <c r="A35" s="48" t="s">
        <v>86</v>
      </c>
      <c r="B35" s="36"/>
    </row>
    <row r="36" spans="1:2">
      <c r="A36" s="48" t="s">
        <v>87</v>
      </c>
      <c r="B36" s="36"/>
    </row>
    <row r="37" spans="1:2">
      <c r="A37" s="48" t="s">
        <v>88</v>
      </c>
      <c r="B37" s="36"/>
    </row>
    <row r="38" spans="1:2">
      <c r="A38" s="48" t="s">
        <v>89</v>
      </c>
      <c r="B38" s="36"/>
    </row>
    <row r="39" spans="1:2">
      <c r="A39" s="48" t="s">
        <v>90</v>
      </c>
      <c r="B39" s="36"/>
    </row>
    <row r="40" spans="1:2">
      <c r="A40" s="48" t="s">
        <v>91</v>
      </c>
      <c r="B40" s="36"/>
    </row>
    <row r="41" spans="1:2">
      <c r="A41" s="48" t="s">
        <v>92</v>
      </c>
      <c r="B41" s="36"/>
    </row>
    <row r="42" spans="1:2">
      <c r="A42" s="48" t="s">
        <v>93</v>
      </c>
      <c r="B42" s="36"/>
    </row>
    <row r="43" spans="1:2">
      <c r="A43" s="48" t="s">
        <v>94</v>
      </c>
      <c r="B43" s="36"/>
    </row>
    <row r="44" spans="1:2">
      <c r="A44" s="48" t="s">
        <v>95</v>
      </c>
      <c r="B44" s="36"/>
    </row>
    <row r="45" spans="1:2">
      <c r="A45" s="48" t="s">
        <v>96</v>
      </c>
      <c r="B45" s="36"/>
    </row>
    <row r="46" spans="1:2">
      <c r="A46" s="48" t="s">
        <v>97</v>
      </c>
      <c r="B46" s="36"/>
    </row>
    <row r="47" spans="1:2">
      <c r="A47" s="48" t="s">
        <v>98</v>
      </c>
      <c r="B47" s="36"/>
    </row>
    <row r="48" spans="1:2">
      <c r="A48" s="48" t="s">
        <v>99</v>
      </c>
      <c r="B48" s="36"/>
    </row>
    <row r="49" spans="1:2">
      <c r="A49" s="48" t="s">
        <v>100</v>
      </c>
      <c r="B49" s="36"/>
    </row>
    <row r="50" spans="1:2">
      <c r="A50" s="48" t="s">
        <v>101</v>
      </c>
      <c r="B50" s="36"/>
    </row>
    <row r="51" spans="1:2">
      <c r="A51" s="48" t="s">
        <v>102</v>
      </c>
      <c r="B51" s="36"/>
    </row>
    <row r="52" spans="1:2">
      <c r="A52" s="48" t="s">
        <v>103</v>
      </c>
      <c r="B52" s="36"/>
    </row>
    <row r="53" spans="1:2">
      <c r="A53" s="48" t="s">
        <v>104</v>
      </c>
      <c r="B53" s="36"/>
    </row>
    <row r="54" spans="1:2">
      <c r="A54" s="48" t="s">
        <v>105</v>
      </c>
      <c r="B54" s="36"/>
    </row>
    <row r="55" spans="1:2">
      <c r="A55" s="48" t="s">
        <v>106</v>
      </c>
      <c r="B55" s="36"/>
    </row>
    <row r="56" spans="1:2">
      <c r="A56" s="48" t="s">
        <v>107</v>
      </c>
      <c r="B56" s="36"/>
    </row>
    <row r="57" spans="1:2">
      <c r="A57" s="48" t="s">
        <v>108</v>
      </c>
      <c r="B57" s="36"/>
    </row>
    <row r="58" spans="1:2">
      <c r="A58" s="48" t="s">
        <v>109</v>
      </c>
      <c r="B58" s="36"/>
    </row>
    <row r="59" spans="1:2">
      <c r="A59" s="48" t="s">
        <v>110</v>
      </c>
      <c r="B59" s="36"/>
    </row>
    <row r="60" spans="1:2">
      <c r="A60" s="48" t="s">
        <v>111</v>
      </c>
      <c r="B60" s="36"/>
    </row>
    <row r="61" spans="1:2">
      <c r="A61" s="48" t="s">
        <v>112</v>
      </c>
      <c r="B61" s="36"/>
    </row>
    <row r="62" spans="1:2">
      <c r="A62" s="48" t="s">
        <v>113</v>
      </c>
      <c r="B62" s="36"/>
    </row>
    <row r="63" spans="1:2">
      <c r="A63" s="48" t="s">
        <v>114</v>
      </c>
      <c r="B63" s="36"/>
    </row>
    <row r="64" spans="1:2">
      <c r="A64" s="48" t="s">
        <v>115</v>
      </c>
      <c r="B64" s="36"/>
    </row>
    <row r="65" spans="1:2">
      <c r="A65" s="48" t="s">
        <v>116</v>
      </c>
      <c r="B65" s="36"/>
    </row>
    <row r="66" spans="1:2">
      <c r="A66" s="48" t="s">
        <v>117</v>
      </c>
      <c r="B66" s="36"/>
    </row>
    <row r="67" spans="1:2">
      <c r="A67" s="48" t="s">
        <v>118</v>
      </c>
      <c r="B67" s="36"/>
    </row>
    <row r="68" spans="1:2">
      <c r="A68" s="48" t="s">
        <v>119</v>
      </c>
      <c r="B68" s="36"/>
    </row>
    <row r="69" spans="1:2">
      <c r="A69" s="48" t="s">
        <v>120</v>
      </c>
      <c r="B69" s="36"/>
    </row>
    <row r="70" spans="1:2">
      <c r="A70" s="48" t="s">
        <v>121</v>
      </c>
      <c r="B70" s="36"/>
    </row>
    <row r="71" spans="1:2">
      <c r="A71" s="48" t="s">
        <v>122</v>
      </c>
      <c r="B71" s="36"/>
    </row>
    <row r="72" spans="1:2">
      <c r="A72" s="48" t="s">
        <v>123</v>
      </c>
      <c r="B72" s="36"/>
    </row>
    <row r="73" spans="1:2">
      <c r="A73" s="48" t="s">
        <v>124</v>
      </c>
      <c r="B73" s="36"/>
    </row>
    <row r="74" spans="1:2">
      <c r="A74" s="48" t="s">
        <v>125</v>
      </c>
      <c r="B74" s="36"/>
    </row>
    <row r="75" spans="1:2" ht="14.25" thickBot="1">
      <c r="A75" s="49" t="s">
        <v>131</v>
      </c>
      <c r="B75" s="37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>
        <f>Contents!C45</f>
        <v>41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/>
      <c r="D5" s="6" t="s">
        <v>55</v>
      </c>
      <c r="E5" s="7" t="s">
        <v>1</v>
      </c>
    </row>
    <row r="6" spans="1:7">
      <c r="A6" s="48" t="s">
        <v>57</v>
      </c>
      <c r="B6" s="36"/>
      <c r="D6" s="50" t="str">
        <f>INDEX(A5:A1000,COUNTA(A5:A1000)-9)</f>
        <v>2011</v>
      </c>
      <c r="E6" s="14">
        <f t="shared" ref="E6:E15" si="0">VLOOKUP(D6,$A$4:$B$65533,2,FALSE)</f>
        <v>0</v>
      </c>
    </row>
    <row r="7" spans="1:7">
      <c r="A7" s="48" t="s">
        <v>58</v>
      </c>
      <c r="B7" s="36"/>
      <c r="D7" s="50" t="str">
        <f>INDEX(A5:A1000,COUNTA(A5:A1000)-8)</f>
        <v>2012</v>
      </c>
      <c r="E7" s="14">
        <f t="shared" si="0"/>
        <v>0</v>
      </c>
    </row>
    <row r="8" spans="1:7">
      <c r="A8" s="48" t="s">
        <v>59</v>
      </c>
      <c r="B8" s="36"/>
      <c r="D8" s="50" t="str">
        <f>INDEX(A5:A1000,COUNTA(A5:A1000)-7)</f>
        <v>2013</v>
      </c>
      <c r="E8" s="14">
        <f t="shared" si="0"/>
        <v>0</v>
      </c>
    </row>
    <row r="9" spans="1:7">
      <c r="A9" s="48" t="s">
        <v>60</v>
      </c>
      <c r="B9" s="36"/>
      <c r="D9" s="50" t="str">
        <f>INDEX(A5:A1000,COUNTA(A5:A1000)-6)</f>
        <v>2014</v>
      </c>
      <c r="E9" s="14">
        <f t="shared" si="0"/>
        <v>0</v>
      </c>
    </row>
    <row r="10" spans="1:7">
      <c r="A10" s="48" t="s">
        <v>61</v>
      </c>
      <c r="B10" s="36"/>
      <c r="D10" s="50" t="str">
        <f>INDEX(A5:A1000,COUNTA(A5:A1000)-5)</f>
        <v>2015</v>
      </c>
      <c r="E10" s="14">
        <f t="shared" si="0"/>
        <v>0</v>
      </c>
    </row>
    <row r="11" spans="1:7">
      <c r="A11" s="48" t="s">
        <v>62</v>
      </c>
      <c r="B11" s="36"/>
      <c r="D11" s="50" t="str">
        <f>INDEX(A5:A1000,COUNTA(A5:A1000)-4)</f>
        <v>2016</v>
      </c>
      <c r="E11" s="14">
        <f t="shared" si="0"/>
        <v>0</v>
      </c>
    </row>
    <row r="12" spans="1:7">
      <c r="A12" s="48" t="s">
        <v>63</v>
      </c>
      <c r="B12" s="36"/>
      <c r="D12" s="50" t="str">
        <f>INDEX(A5:A1000,COUNTA(A5:A1000)-3)</f>
        <v>2017</v>
      </c>
      <c r="E12" s="14">
        <f t="shared" si="0"/>
        <v>0</v>
      </c>
    </row>
    <row r="13" spans="1:7">
      <c r="A13" s="48" t="s">
        <v>64</v>
      </c>
      <c r="B13" s="36"/>
      <c r="D13" s="50" t="str">
        <f>INDEX(A5:A1000,COUNTA(A5:A1000)-2)</f>
        <v>2018</v>
      </c>
      <c r="E13" s="14">
        <f>VLOOKUP(D13,$A$4:$B$65533,2,FALSE)</f>
        <v>0</v>
      </c>
    </row>
    <row r="14" spans="1:7">
      <c r="A14" s="48" t="s">
        <v>65</v>
      </c>
      <c r="B14" s="36"/>
      <c r="D14" s="50" t="str">
        <f>INDEX(A5:A1000,COUNTA(A5:A1000)-1)</f>
        <v>2019</v>
      </c>
      <c r="E14" s="14">
        <f t="shared" si="0"/>
        <v>0</v>
      </c>
    </row>
    <row r="15" spans="1:7" ht="14.25" thickBot="1">
      <c r="A15" s="48" t="s">
        <v>66</v>
      </c>
      <c r="B15" s="36"/>
      <c r="D15" s="51" t="str">
        <f>INDEX(A5:A1000,COUNTA(A5:A1000))</f>
        <v>2020</v>
      </c>
      <c r="E15" s="15">
        <f t="shared" si="0"/>
        <v>0</v>
      </c>
    </row>
    <row r="16" spans="1:7">
      <c r="A16" s="48" t="s">
        <v>67</v>
      </c>
      <c r="B16" s="36"/>
    </row>
    <row r="17" spans="1:7">
      <c r="A17" s="48" t="s">
        <v>68</v>
      </c>
      <c r="B17" s="36"/>
    </row>
    <row r="18" spans="1:7">
      <c r="A18" s="48" t="s">
        <v>69</v>
      </c>
      <c r="B18" s="36"/>
    </row>
    <row r="19" spans="1:7">
      <c r="A19" s="48" t="s">
        <v>70</v>
      </c>
      <c r="B19" s="36"/>
    </row>
    <row r="20" spans="1:7">
      <c r="A20" s="48" t="s">
        <v>71</v>
      </c>
      <c r="B20" s="36"/>
    </row>
    <row r="21" spans="1:7">
      <c r="A21" s="48" t="s">
        <v>72</v>
      </c>
      <c r="B21" s="36"/>
    </row>
    <row r="22" spans="1:7">
      <c r="A22" s="48" t="s">
        <v>73</v>
      </c>
      <c r="B22" s="36"/>
    </row>
    <row r="23" spans="1:7">
      <c r="A23" s="48" t="s">
        <v>74</v>
      </c>
      <c r="B23" s="36"/>
      <c r="G23" s="8" t="s">
        <v>50</v>
      </c>
    </row>
    <row r="24" spans="1:7">
      <c r="A24" s="48" t="s">
        <v>75</v>
      </c>
      <c r="B24" s="36"/>
    </row>
    <row r="25" spans="1:7">
      <c r="A25" s="48" t="s">
        <v>76</v>
      </c>
      <c r="B25" s="36"/>
    </row>
    <row r="26" spans="1:7">
      <c r="A26" s="48" t="s">
        <v>77</v>
      </c>
      <c r="B26" s="36"/>
    </row>
    <row r="27" spans="1:7">
      <c r="A27" s="48" t="s">
        <v>78</v>
      </c>
      <c r="B27" s="36"/>
    </row>
    <row r="28" spans="1:7">
      <c r="A28" s="48" t="s">
        <v>79</v>
      </c>
      <c r="B28" s="36"/>
    </row>
    <row r="29" spans="1:7">
      <c r="A29" s="48" t="s">
        <v>80</v>
      </c>
      <c r="B29" s="36"/>
    </row>
    <row r="30" spans="1:7">
      <c r="A30" s="48" t="s">
        <v>81</v>
      </c>
      <c r="B30" s="36"/>
    </row>
    <row r="31" spans="1:7">
      <c r="A31" s="48" t="s">
        <v>82</v>
      </c>
      <c r="B31" s="36"/>
    </row>
    <row r="32" spans="1:7">
      <c r="A32" s="48" t="s">
        <v>83</v>
      </c>
      <c r="B32" s="36"/>
    </row>
    <row r="33" spans="1:2">
      <c r="A33" s="48" t="s">
        <v>84</v>
      </c>
      <c r="B33" s="36"/>
    </row>
    <row r="34" spans="1:2">
      <c r="A34" s="48" t="s">
        <v>85</v>
      </c>
      <c r="B34" s="36"/>
    </row>
    <row r="35" spans="1:2">
      <c r="A35" s="48" t="s">
        <v>86</v>
      </c>
      <c r="B35" s="36"/>
    </row>
    <row r="36" spans="1:2">
      <c r="A36" s="48" t="s">
        <v>87</v>
      </c>
      <c r="B36" s="36"/>
    </row>
    <row r="37" spans="1:2">
      <c r="A37" s="48" t="s">
        <v>88</v>
      </c>
      <c r="B37" s="36"/>
    </row>
    <row r="38" spans="1:2">
      <c r="A38" s="48" t="s">
        <v>89</v>
      </c>
      <c r="B38" s="36"/>
    </row>
    <row r="39" spans="1:2">
      <c r="A39" s="48" t="s">
        <v>90</v>
      </c>
      <c r="B39" s="36"/>
    </row>
    <row r="40" spans="1:2">
      <c r="A40" s="48" t="s">
        <v>91</v>
      </c>
      <c r="B40" s="36"/>
    </row>
    <row r="41" spans="1:2">
      <c r="A41" s="48" t="s">
        <v>92</v>
      </c>
      <c r="B41" s="36"/>
    </row>
    <row r="42" spans="1:2">
      <c r="A42" s="48" t="s">
        <v>93</v>
      </c>
      <c r="B42" s="36"/>
    </row>
    <row r="43" spans="1:2">
      <c r="A43" s="48" t="s">
        <v>94</v>
      </c>
      <c r="B43" s="36"/>
    </row>
    <row r="44" spans="1:2">
      <c r="A44" s="48" t="s">
        <v>95</v>
      </c>
      <c r="B44" s="36"/>
    </row>
    <row r="45" spans="1:2">
      <c r="A45" s="48" t="s">
        <v>96</v>
      </c>
      <c r="B45" s="36"/>
    </row>
    <row r="46" spans="1:2">
      <c r="A46" s="48" t="s">
        <v>97</v>
      </c>
      <c r="B46" s="36"/>
    </row>
    <row r="47" spans="1:2">
      <c r="A47" s="48" t="s">
        <v>98</v>
      </c>
      <c r="B47" s="36"/>
    </row>
    <row r="48" spans="1:2">
      <c r="A48" s="48" t="s">
        <v>99</v>
      </c>
      <c r="B48" s="36"/>
    </row>
    <row r="49" spans="1:2">
      <c r="A49" s="48" t="s">
        <v>100</v>
      </c>
      <c r="B49" s="36"/>
    </row>
    <row r="50" spans="1:2">
      <c r="A50" s="48" t="s">
        <v>101</v>
      </c>
      <c r="B50" s="36"/>
    </row>
    <row r="51" spans="1:2">
      <c r="A51" s="48" t="s">
        <v>102</v>
      </c>
      <c r="B51" s="36"/>
    </row>
    <row r="52" spans="1:2">
      <c r="A52" s="48" t="s">
        <v>103</v>
      </c>
      <c r="B52" s="36"/>
    </row>
    <row r="53" spans="1:2">
      <c r="A53" s="48" t="s">
        <v>104</v>
      </c>
      <c r="B53" s="36"/>
    </row>
    <row r="54" spans="1:2">
      <c r="A54" s="48" t="s">
        <v>105</v>
      </c>
      <c r="B54" s="36"/>
    </row>
    <row r="55" spans="1:2">
      <c r="A55" s="48" t="s">
        <v>106</v>
      </c>
      <c r="B55" s="36"/>
    </row>
    <row r="56" spans="1:2">
      <c r="A56" s="48" t="s">
        <v>107</v>
      </c>
      <c r="B56" s="36"/>
    </row>
    <row r="57" spans="1:2">
      <c r="A57" s="48" t="s">
        <v>108</v>
      </c>
      <c r="B57" s="36"/>
    </row>
    <row r="58" spans="1:2">
      <c r="A58" s="48" t="s">
        <v>109</v>
      </c>
      <c r="B58" s="36"/>
    </row>
    <row r="59" spans="1:2">
      <c r="A59" s="48" t="s">
        <v>110</v>
      </c>
      <c r="B59" s="36"/>
    </row>
    <row r="60" spans="1:2">
      <c r="A60" s="48" t="s">
        <v>111</v>
      </c>
      <c r="B60" s="36"/>
    </row>
    <row r="61" spans="1:2">
      <c r="A61" s="48" t="s">
        <v>112</v>
      </c>
      <c r="B61" s="36"/>
    </row>
    <row r="62" spans="1:2">
      <c r="A62" s="48" t="s">
        <v>113</v>
      </c>
      <c r="B62" s="36"/>
    </row>
    <row r="63" spans="1:2">
      <c r="A63" s="48" t="s">
        <v>114</v>
      </c>
      <c r="B63" s="36"/>
    </row>
    <row r="64" spans="1:2">
      <c r="A64" s="48" t="s">
        <v>115</v>
      </c>
      <c r="B64" s="36"/>
    </row>
    <row r="65" spans="1:2">
      <c r="A65" s="48" t="s">
        <v>116</v>
      </c>
      <c r="B65" s="36"/>
    </row>
    <row r="66" spans="1:2">
      <c r="A66" s="48" t="s">
        <v>117</v>
      </c>
      <c r="B66" s="36"/>
    </row>
    <row r="67" spans="1:2">
      <c r="A67" s="48" t="s">
        <v>118</v>
      </c>
      <c r="B67" s="36"/>
    </row>
    <row r="68" spans="1:2">
      <c r="A68" s="48" t="s">
        <v>119</v>
      </c>
      <c r="B68" s="36"/>
    </row>
    <row r="69" spans="1:2">
      <c r="A69" s="48" t="s">
        <v>120</v>
      </c>
      <c r="B69" s="36"/>
    </row>
    <row r="70" spans="1:2">
      <c r="A70" s="48" t="s">
        <v>121</v>
      </c>
      <c r="B70" s="36"/>
    </row>
    <row r="71" spans="1:2">
      <c r="A71" s="48" t="s">
        <v>122</v>
      </c>
      <c r="B71" s="36"/>
    </row>
    <row r="72" spans="1:2">
      <c r="A72" s="48" t="s">
        <v>123</v>
      </c>
      <c r="B72" s="36"/>
    </row>
    <row r="73" spans="1:2">
      <c r="A73" s="48" t="s">
        <v>124</v>
      </c>
      <c r="B73" s="36"/>
    </row>
    <row r="74" spans="1:2">
      <c r="A74" s="48" t="s">
        <v>125</v>
      </c>
      <c r="B74" s="36"/>
    </row>
    <row r="75" spans="1:2" ht="14.25" thickBot="1">
      <c r="A75" s="49" t="s">
        <v>131</v>
      </c>
      <c r="B75" s="37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>
        <f>Contents!C46</f>
        <v>42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/>
      <c r="D5" s="6" t="s">
        <v>55</v>
      </c>
      <c r="E5" s="7" t="s">
        <v>1</v>
      </c>
    </row>
    <row r="6" spans="1:7">
      <c r="A6" s="48" t="s">
        <v>57</v>
      </c>
      <c r="B6" s="36"/>
      <c r="D6" s="50" t="str">
        <f>INDEX(A5:A1000,COUNTA(A5:A1000)-9)</f>
        <v>2011</v>
      </c>
      <c r="E6" s="14">
        <f t="shared" ref="E6:E15" si="0">VLOOKUP(D6,$A$4:$B$65533,2,FALSE)</f>
        <v>0</v>
      </c>
    </row>
    <row r="7" spans="1:7">
      <c r="A7" s="48" t="s">
        <v>58</v>
      </c>
      <c r="B7" s="36"/>
      <c r="D7" s="50" t="str">
        <f>INDEX(A5:A1000,COUNTA(A5:A1000)-8)</f>
        <v>2012</v>
      </c>
      <c r="E7" s="14">
        <f t="shared" si="0"/>
        <v>0</v>
      </c>
    </row>
    <row r="8" spans="1:7">
      <c r="A8" s="48" t="s">
        <v>59</v>
      </c>
      <c r="B8" s="36"/>
      <c r="D8" s="50" t="str">
        <f>INDEX(A5:A1000,COUNTA(A5:A1000)-7)</f>
        <v>2013</v>
      </c>
      <c r="E8" s="14">
        <f t="shared" si="0"/>
        <v>0</v>
      </c>
    </row>
    <row r="9" spans="1:7">
      <c r="A9" s="48" t="s">
        <v>60</v>
      </c>
      <c r="B9" s="36"/>
      <c r="D9" s="50" t="str">
        <f>INDEX(A5:A1000,COUNTA(A5:A1000)-6)</f>
        <v>2014</v>
      </c>
      <c r="E9" s="14">
        <f t="shared" si="0"/>
        <v>0</v>
      </c>
    </row>
    <row r="10" spans="1:7">
      <c r="A10" s="48" t="s">
        <v>61</v>
      </c>
      <c r="B10" s="36"/>
      <c r="D10" s="50" t="str">
        <f>INDEX(A5:A1000,COUNTA(A5:A1000)-5)</f>
        <v>2015</v>
      </c>
      <c r="E10" s="14">
        <f t="shared" si="0"/>
        <v>0</v>
      </c>
    </row>
    <row r="11" spans="1:7">
      <c r="A11" s="48" t="s">
        <v>62</v>
      </c>
      <c r="B11" s="36"/>
      <c r="D11" s="50" t="str">
        <f>INDEX(A5:A1000,COUNTA(A5:A1000)-4)</f>
        <v>2016</v>
      </c>
      <c r="E11" s="14">
        <f t="shared" si="0"/>
        <v>0</v>
      </c>
    </row>
    <row r="12" spans="1:7">
      <c r="A12" s="48" t="s">
        <v>63</v>
      </c>
      <c r="B12" s="36"/>
      <c r="D12" s="50" t="str">
        <f>INDEX(A5:A1000,COUNTA(A5:A1000)-3)</f>
        <v>2017</v>
      </c>
      <c r="E12" s="14">
        <f t="shared" si="0"/>
        <v>0</v>
      </c>
    </row>
    <row r="13" spans="1:7">
      <c r="A13" s="48" t="s">
        <v>64</v>
      </c>
      <c r="B13" s="36"/>
      <c r="D13" s="50" t="str">
        <f>INDEX(A5:A1000,COUNTA(A5:A1000)-2)</f>
        <v>2018</v>
      </c>
      <c r="E13" s="14">
        <f>VLOOKUP(D13,$A$4:$B$65533,2,FALSE)</f>
        <v>0</v>
      </c>
    </row>
    <row r="14" spans="1:7">
      <c r="A14" s="48" t="s">
        <v>65</v>
      </c>
      <c r="B14" s="36"/>
      <c r="D14" s="50" t="str">
        <f>INDEX(A5:A1000,COUNTA(A5:A1000)-1)</f>
        <v>2019</v>
      </c>
      <c r="E14" s="14">
        <f t="shared" si="0"/>
        <v>0</v>
      </c>
    </row>
    <row r="15" spans="1:7" ht="14.25" thickBot="1">
      <c r="A15" s="48" t="s">
        <v>66</v>
      </c>
      <c r="B15" s="36"/>
      <c r="D15" s="51" t="str">
        <f>INDEX(A5:A1000,COUNTA(A5:A1000))</f>
        <v>2020</v>
      </c>
      <c r="E15" s="15">
        <f t="shared" si="0"/>
        <v>0</v>
      </c>
    </row>
    <row r="16" spans="1:7">
      <c r="A16" s="48" t="s">
        <v>67</v>
      </c>
      <c r="B16" s="36"/>
    </row>
    <row r="17" spans="1:7">
      <c r="A17" s="48" t="s">
        <v>68</v>
      </c>
      <c r="B17" s="36"/>
    </row>
    <row r="18" spans="1:7">
      <c r="A18" s="48" t="s">
        <v>69</v>
      </c>
      <c r="B18" s="36"/>
    </row>
    <row r="19" spans="1:7">
      <c r="A19" s="48" t="s">
        <v>70</v>
      </c>
      <c r="B19" s="36"/>
    </row>
    <row r="20" spans="1:7">
      <c r="A20" s="48" t="s">
        <v>71</v>
      </c>
      <c r="B20" s="36"/>
    </row>
    <row r="21" spans="1:7">
      <c r="A21" s="48" t="s">
        <v>72</v>
      </c>
      <c r="B21" s="36"/>
    </row>
    <row r="22" spans="1:7">
      <c r="A22" s="48" t="s">
        <v>73</v>
      </c>
      <c r="B22" s="36"/>
    </row>
    <row r="23" spans="1:7">
      <c r="A23" s="48" t="s">
        <v>74</v>
      </c>
      <c r="B23" s="36"/>
      <c r="G23" s="8" t="s">
        <v>50</v>
      </c>
    </row>
    <row r="24" spans="1:7">
      <c r="A24" s="48" t="s">
        <v>75</v>
      </c>
      <c r="B24" s="36"/>
    </row>
    <row r="25" spans="1:7">
      <c r="A25" s="48" t="s">
        <v>76</v>
      </c>
      <c r="B25" s="36"/>
    </row>
    <row r="26" spans="1:7">
      <c r="A26" s="48" t="s">
        <v>77</v>
      </c>
      <c r="B26" s="36"/>
    </row>
    <row r="27" spans="1:7">
      <c r="A27" s="48" t="s">
        <v>78</v>
      </c>
      <c r="B27" s="36"/>
    </row>
    <row r="28" spans="1:7">
      <c r="A28" s="48" t="s">
        <v>79</v>
      </c>
      <c r="B28" s="36"/>
    </row>
    <row r="29" spans="1:7">
      <c r="A29" s="48" t="s">
        <v>80</v>
      </c>
      <c r="B29" s="36"/>
    </row>
    <row r="30" spans="1:7">
      <c r="A30" s="48" t="s">
        <v>81</v>
      </c>
      <c r="B30" s="36"/>
    </row>
    <row r="31" spans="1:7">
      <c r="A31" s="48" t="s">
        <v>82</v>
      </c>
      <c r="B31" s="36"/>
    </row>
    <row r="32" spans="1:7">
      <c r="A32" s="48" t="s">
        <v>83</v>
      </c>
      <c r="B32" s="36"/>
    </row>
    <row r="33" spans="1:2">
      <c r="A33" s="48" t="s">
        <v>84</v>
      </c>
      <c r="B33" s="36"/>
    </row>
    <row r="34" spans="1:2">
      <c r="A34" s="48" t="s">
        <v>85</v>
      </c>
      <c r="B34" s="36"/>
    </row>
    <row r="35" spans="1:2">
      <c r="A35" s="48" t="s">
        <v>86</v>
      </c>
      <c r="B35" s="36"/>
    </row>
    <row r="36" spans="1:2">
      <c r="A36" s="48" t="s">
        <v>87</v>
      </c>
      <c r="B36" s="36"/>
    </row>
    <row r="37" spans="1:2">
      <c r="A37" s="48" t="s">
        <v>88</v>
      </c>
      <c r="B37" s="36"/>
    </row>
    <row r="38" spans="1:2">
      <c r="A38" s="48" t="s">
        <v>89</v>
      </c>
      <c r="B38" s="36"/>
    </row>
    <row r="39" spans="1:2">
      <c r="A39" s="48" t="s">
        <v>90</v>
      </c>
      <c r="B39" s="36"/>
    </row>
    <row r="40" spans="1:2">
      <c r="A40" s="48" t="s">
        <v>91</v>
      </c>
      <c r="B40" s="36"/>
    </row>
    <row r="41" spans="1:2">
      <c r="A41" s="48" t="s">
        <v>92</v>
      </c>
      <c r="B41" s="36"/>
    </row>
    <row r="42" spans="1:2">
      <c r="A42" s="48" t="s">
        <v>93</v>
      </c>
      <c r="B42" s="36"/>
    </row>
    <row r="43" spans="1:2">
      <c r="A43" s="48" t="s">
        <v>94</v>
      </c>
      <c r="B43" s="36"/>
    </row>
    <row r="44" spans="1:2">
      <c r="A44" s="48" t="s">
        <v>95</v>
      </c>
      <c r="B44" s="36"/>
    </row>
    <row r="45" spans="1:2">
      <c r="A45" s="48" t="s">
        <v>96</v>
      </c>
      <c r="B45" s="36"/>
    </row>
    <row r="46" spans="1:2">
      <c r="A46" s="48" t="s">
        <v>97</v>
      </c>
      <c r="B46" s="36"/>
    </row>
    <row r="47" spans="1:2">
      <c r="A47" s="48" t="s">
        <v>98</v>
      </c>
      <c r="B47" s="36"/>
    </row>
    <row r="48" spans="1:2">
      <c r="A48" s="48" t="s">
        <v>99</v>
      </c>
      <c r="B48" s="36"/>
    </row>
    <row r="49" spans="1:2">
      <c r="A49" s="48" t="s">
        <v>100</v>
      </c>
      <c r="B49" s="36"/>
    </row>
    <row r="50" spans="1:2">
      <c r="A50" s="48" t="s">
        <v>101</v>
      </c>
      <c r="B50" s="36"/>
    </row>
    <row r="51" spans="1:2">
      <c r="A51" s="48" t="s">
        <v>102</v>
      </c>
      <c r="B51" s="36"/>
    </row>
    <row r="52" spans="1:2">
      <c r="A52" s="48" t="s">
        <v>103</v>
      </c>
      <c r="B52" s="36"/>
    </row>
    <row r="53" spans="1:2">
      <c r="A53" s="48" t="s">
        <v>104</v>
      </c>
      <c r="B53" s="36"/>
    </row>
    <row r="54" spans="1:2">
      <c r="A54" s="48" t="s">
        <v>105</v>
      </c>
      <c r="B54" s="36"/>
    </row>
    <row r="55" spans="1:2">
      <c r="A55" s="48" t="s">
        <v>106</v>
      </c>
      <c r="B55" s="36"/>
    </row>
    <row r="56" spans="1:2">
      <c r="A56" s="48" t="s">
        <v>107</v>
      </c>
      <c r="B56" s="36"/>
    </row>
    <row r="57" spans="1:2">
      <c r="A57" s="48" t="s">
        <v>108</v>
      </c>
      <c r="B57" s="36"/>
    </row>
    <row r="58" spans="1:2">
      <c r="A58" s="48" t="s">
        <v>109</v>
      </c>
      <c r="B58" s="36"/>
    </row>
    <row r="59" spans="1:2">
      <c r="A59" s="48" t="s">
        <v>110</v>
      </c>
      <c r="B59" s="36"/>
    </row>
    <row r="60" spans="1:2">
      <c r="A60" s="48" t="s">
        <v>111</v>
      </c>
      <c r="B60" s="36"/>
    </row>
    <row r="61" spans="1:2">
      <c r="A61" s="48" t="s">
        <v>112</v>
      </c>
      <c r="B61" s="36"/>
    </row>
    <row r="62" spans="1:2">
      <c r="A62" s="48" t="s">
        <v>113</v>
      </c>
      <c r="B62" s="36"/>
    </row>
    <row r="63" spans="1:2">
      <c r="A63" s="48" t="s">
        <v>114</v>
      </c>
      <c r="B63" s="36"/>
    </row>
    <row r="64" spans="1:2">
      <c r="A64" s="48" t="s">
        <v>115</v>
      </c>
      <c r="B64" s="36"/>
    </row>
    <row r="65" spans="1:2">
      <c r="A65" s="48" t="s">
        <v>116</v>
      </c>
      <c r="B65" s="36"/>
    </row>
    <row r="66" spans="1:2">
      <c r="A66" s="48" t="s">
        <v>117</v>
      </c>
      <c r="B66" s="36"/>
    </row>
    <row r="67" spans="1:2">
      <c r="A67" s="48" t="s">
        <v>118</v>
      </c>
      <c r="B67" s="36"/>
    </row>
    <row r="68" spans="1:2">
      <c r="A68" s="48" t="s">
        <v>119</v>
      </c>
      <c r="B68" s="36"/>
    </row>
    <row r="69" spans="1:2">
      <c r="A69" s="48" t="s">
        <v>120</v>
      </c>
      <c r="B69" s="36"/>
    </row>
    <row r="70" spans="1:2">
      <c r="A70" s="48" t="s">
        <v>121</v>
      </c>
      <c r="B70" s="36"/>
    </row>
    <row r="71" spans="1:2">
      <c r="A71" s="48" t="s">
        <v>122</v>
      </c>
      <c r="B71" s="36"/>
    </row>
    <row r="72" spans="1:2">
      <c r="A72" s="48" t="s">
        <v>123</v>
      </c>
      <c r="B72" s="36"/>
    </row>
    <row r="73" spans="1:2">
      <c r="A73" s="48" t="s">
        <v>124</v>
      </c>
      <c r="B73" s="36"/>
    </row>
    <row r="74" spans="1:2">
      <c r="A74" s="48" t="s">
        <v>125</v>
      </c>
      <c r="B74" s="36"/>
    </row>
    <row r="75" spans="1:2" ht="14.25" thickBot="1">
      <c r="A75" s="49" t="s">
        <v>131</v>
      </c>
      <c r="B75" s="37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>
        <f>Contents!C47</f>
        <v>43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/>
      <c r="D5" s="6" t="s">
        <v>55</v>
      </c>
      <c r="E5" s="7" t="s">
        <v>1</v>
      </c>
    </row>
    <row r="6" spans="1:7">
      <c r="A6" s="48" t="s">
        <v>57</v>
      </c>
      <c r="B6" s="36"/>
      <c r="D6" s="50" t="str">
        <f>INDEX(A5:A1000,COUNTA(A5:A1000)-9)</f>
        <v>2011</v>
      </c>
      <c r="E6" s="14">
        <f t="shared" ref="E6:E15" si="0">VLOOKUP(D6,$A$4:$B$65533,2,FALSE)</f>
        <v>0</v>
      </c>
    </row>
    <row r="7" spans="1:7">
      <c r="A7" s="48" t="s">
        <v>58</v>
      </c>
      <c r="B7" s="36"/>
      <c r="D7" s="50" t="str">
        <f>INDEX(A5:A1000,COUNTA(A5:A1000)-8)</f>
        <v>2012</v>
      </c>
      <c r="E7" s="14">
        <f t="shared" si="0"/>
        <v>0</v>
      </c>
    </row>
    <row r="8" spans="1:7">
      <c r="A8" s="48" t="s">
        <v>59</v>
      </c>
      <c r="B8" s="36"/>
      <c r="D8" s="50" t="str">
        <f>INDEX(A5:A1000,COUNTA(A5:A1000)-7)</f>
        <v>2013</v>
      </c>
      <c r="E8" s="14">
        <f t="shared" si="0"/>
        <v>0</v>
      </c>
    </row>
    <row r="9" spans="1:7">
      <c r="A9" s="48" t="s">
        <v>60</v>
      </c>
      <c r="B9" s="36"/>
      <c r="D9" s="50" t="str">
        <f>INDEX(A5:A1000,COUNTA(A5:A1000)-6)</f>
        <v>2014</v>
      </c>
      <c r="E9" s="14">
        <f t="shared" si="0"/>
        <v>0</v>
      </c>
    </row>
    <row r="10" spans="1:7">
      <c r="A10" s="48" t="s">
        <v>61</v>
      </c>
      <c r="B10" s="36"/>
      <c r="D10" s="50" t="str">
        <f>INDEX(A5:A1000,COUNTA(A5:A1000)-5)</f>
        <v>2015</v>
      </c>
      <c r="E10" s="14">
        <f t="shared" si="0"/>
        <v>0</v>
      </c>
    </row>
    <row r="11" spans="1:7">
      <c r="A11" s="48" t="s">
        <v>62</v>
      </c>
      <c r="B11" s="36"/>
      <c r="D11" s="50" t="str">
        <f>INDEX(A5:A1000,COUNTA(A5:A1000)-4)</f>
        <v>2016</v>
      </c>
      <c r="E11" s="14">
        <f t="shared" si="0"/>
        <v>0</v>
      </c>
    </row>
    <row r="12" spans="1:7">
      <c r="A12" s="48" t="s">
        <v>63</v>
      </c>
      <c r="B12" s="36"/>
      <c r="D12" s="50" t="str">
        <f>INDEX(A5:A1000,COUNTA(A5:A1000)-3)</f>
        <v>2017</v>
      </c>
      <c r="E12" s="14">
        <f t="shared" si="0"/>
        <v>0</v>
      </c>
    </row>
    <row r="13" spans="1:7">
      <c r="A13" s="48" t="s">
        <v>64</v>
      </c>
      <c r="B13" s="36"/>
      <c r="D13" s="50" t="str">
        <f>INDEX(A5:A1000,COUNTA(A5:A1000)-2)</f>
        <v>2018</v>
      </c>
      <c r="E13" s="14">
        <f>VLOOKUP(D13,$A$4:$B$65533,2,FALSE)</f>
        <v>0</v>
      </c>
    </row>
    <row r="14" spans="1:7">
      <c r="A14" s="48" t="s">
        <v>65</v>
      </c>
      <c r="B14" s="36"/>
      <c r="D14" s="50" t="str">
        <f>INDEX(A5:A1000,COUNTA(A5:A1000)-1)</f>
        <v>2019</v>
      </c>
      <c r="E14" s="14">
        <f t="shared" si="0"/>
        <v>0</v>
      </c>
    </row>
    <row r="15" spans="1:7" ht="14.25" thickBot="1">
      <c r="A15" s="48" t="s">
        <v>66</v>
      </c>
      <c r="B15" s="36"/>
      <c r="D15" s="51" t="str">
        <f>INDEX(A5:A1000,COUNTA(A5:A1000))</f>
        <v>2020</v>
      </c>
      <c r="E15" s="15">
        <f t="shared" si="0"/>
        <v>0</v>
      </c>
    </row>
    <row r="16" spans="1:7">
      <c r="A16" s="48" t="s">
        <v>67</v>
      </c>
      <c r="B16" s="36"/>
    </row>
    <row r="17" spans="1:7">
      <c r="A17" s="48" t="s">
        <v>68</v>
      </c>
      <c r="B17" s="36"/>
    </row>
    <row r="18" spans="1:7">
      <c r="A18" s="48" t="s">
        <v>69</v>
      </c>
      <c r="B18" s="36"/>
    </row>
    <row r="19" spans="1:7">
      <c r="A19" s="48" t="s">
        <v>70</v>
      </c>
      <c r="B19" s="36"/>
    </row>
    <row r="20" spans="1:7">
      <c r="A20" s="48" t="s">
        <v>71</v>
      </c>
      <c r="B20" s="36"/>
    </row>
    <row r="21" spans="1:7">
      <c r="A21" s="48" t="s">
        <v>72</v>
      </c>
      <c r="B21" s="36"/>
    </row>
    <row r="22" spans="1:7">
      <c r="A22" s="48" t="s">
        <v>73</v>
      </c>
      <c r="B22" s="36"/>
    </row>
    <row r="23" spans="1:7">
      <c r="A23" s="48" t="s">
        <v>74</v>
      </c>
      <c r="B23" s="36"/>
      <c r="G23" s="8" t="s">
        <v>50</v>
      </c>
    </row>
    <row r="24" spans="1:7">
      <c r="A24" s="48" t="s">
        <v>75</v>
      </c>
      <c r="B24" s="36"/>
    </row>
    <row r="25" spans="1:7">
      <c r="A25" s="48" t="s">
        <v>76</v>
      </c>
      <c r="B25" s="36"/>
    </row>
    <row r="26" spans="1:7">
      <c r="A26" s="48" t="s">
        <v>77</v>
      </c>
      <c r="B26" s="36"/>
    </row>
    <row r="27" spans="1:7">
      <c r="A27" s="48" t="s">
        <v>78</v>
      </c>
      <c r="B27" s="36"/>
    </row>
    <row r="28" spans="1:7">
      <c r="A28" s="48" t="s">
        <v>79</v>
      </c>
      <c r="B28" s="36"/>
    </row>
    <row r="29" spans="1:7">
      <c r="A29" s="48" t="s">
        <v>80</v>
      </c>
      <c r="B29" s="36"/>
    </row>
    <row r="30" spans="1:7">
      <c r="A30" s="48" t="s">
        <v>81</v>
      </c>
      <c r="B30" s="36"/>
    </row>
    <row r="31" spans="1:7">
      <c r="A31" s="48" t="s">
        <v>82</v>
      </c>
      <c r="B31" s="36"/>
    </row>
    <row r="32" spans="1:7">
      <c r="A32" s="48" t="s">
        <v>83</v>
      </c>
      <c r="B32" s="36"/>
    </row>
    <row r="33" spans="1:2">
      <c r="A33" s="48" t="s">
        <v>84</v>
      </c>
      <c r="B33" s="36"/>
    </row>
    <row r="34" spans="1:2">
      <c r="A34" s="48" t="s">
        <v>85</v>
      </c>
      <c r="B34" s="36"/>
    </row>
    <row r="35" spans="1:2">
      <c r="A35" s="48" t="s">
        <v>86</v>
      </c>
      <c r="B35" s="36"/>
    </row>
    <row r="36" spans="1:2">
      <c r="A36" s="48" t="s">
        <v>87</v>
      </c>
      <c r="B36" s="36"/>
    </row>
    <row r="37" spans="1:2">
      <c r="A37" s="48" t="s">
        <v>88</v>
      </c>
      <c r="B37" s="36"/>
    </row>
    <row r="38" spans="1:2">
      <c r="A38" s="48" t="s">
        <v>89</v>
      </c>
      <c r="B38" s="36"/>
    </row>
    <row r="39" spans="1:2">
      <c r="A39" s="48" t="s">
        <v>90</v>
      </c>
      <c r="B39" s="36"/>
    </row>
    <row r="40" spans="1:2">
      <c r="A40" s="48" t="s">
        <v>91</v>
      </c>
      <c r="B40" s="36"/>
    </row>
    <row r="41" spans="1:2">
      <c r="A41" s="48" t="s">
        <v>92</v>
      </c>
      <c r="B41" s="36"/>
    </row>
    <row r="42" spans="1:2">
      <c r="A42" s="48" t="s">
        <v>93</v>
      </c>
      <c r="B42" s="36"/>
    </row>
    <row r="43" spans="1:2">
      <c r="A43" s="48" t="s">
        <v>94</v>
      </c>
      <c r="B43" s="36"/>
    </row>
    <row r="44" spans="1:2">
      <c r="A44" s="48" t="s">
        <v>95</v>
      </c>
      <c r="B44" s="36"/>
    </row>
    <row r="45" spans="1:2">
      <c r="A45" s="48" t="s">
        <v>96</v>
      </c>
      <c r="B45" s="36"/>
    </row>
    <row r="46" spans="1:2">
      <c r="A46" s="48" t="s">
        <v>97</v>
      </c>
      <c r="B46" s="36"/>
    </row>
    <row r="47" spans="1:2">
      <c r="A47" s="48" t="s">
        <v>98</v>
      </c>
      <c r="B47" s="36"/>
    </row>
    <row r="48" spans="1:2">
      <c r="A48" s="48" t="s">
        <v>99</v>
      </c>
      <c r="B48" s="36"/>
    </row>
    <row r="49" spans="1:2">
      <c r="A49" s="48" t="s">
        <v>100</v>
      </c>
      <c r="B49" s="36"/>
    </row>
    <row r="50" spans="1:2">
      <c r="A50" s="48" t="s">
        <v>101</v>
      </c>
      <c r="B50" s="36"/>
    </row>
    <row r="51" spans="1:2">
      <c r="A51" s="48" t="s">
        <v>102</v>
      </c>
      <c r="B51" s="36"/>
    </row>
    <row r="52" spans="1:2">
      <c r="A52" s="48" t="s">
        <v>103</v>
      </c>
      <c r="B52" s="36"/>
    </row>
    <row r="53" spans="1:2">
      <c r="A53" s="48" t="s">
        <v>104</v>
      </c>
      <c r="B53" s="36"/>
    </row>
    <row r="54" spans="1:2">
      <c r="A54" s="48" t="s">
        <v>105</v>
      </c>
      <c r="B54" s="36"/>
    </row>
    <row r="55" spans="1:2">
      <c r="A55" s="48" t="s">
        <v>106</v>
      </c>
      <c r="B55" s="36"/>
    </row>
    <row r="56" spans="1:2">
      <c r="A56" s="48" t="s">
        <v>107</v>
      </c>
      <c r="B56" s="36"/>
    </row>
    <row r="57" spans="1:2">
      <c r="A57" s="48" t="s">
        <v>108</v>
      </c>
      <c r="B57" s="36"/>
    </row>
    <row r="58" spans="1:2">
      <c r="A58" s="48" t="s">
        <v>109</v>
      </c>
      <c r="B58" s="36"/>
    </row>
    <row r="59" spans="1:2">
      <c r="A59" s="48" t="s">
        <v>110</v>
      </c>
      <c r="B59" s="36"/>
    </row>
    <row r="60" spans="1:2">
      <c r="A60" s="48" t="s">
        <v>111</v>
      </c>
      <c r="B60" s="36"/>
    </row>
    <row r="61" spans="1:2">
      <c r="A61" s="48" t="s">
        <v>112</v>
      </c>
      <c r="B61" s="36"/>
    </row>
    <row r="62" spans="1:2">
      <c r="A62" s="48" t="s">
        <v>113</v>
      </c>
      <c r="B62" s="36"/>
    </row>
    <row r="63" spans="1:2">
      <c r="A63" s="48" t="s">
        <v>114</v>
      </c>
      <c r="B63" s="36"/>
    </row>
    <row r="64" spans="1:2">
      <c r="A64" s="48" t="s">
        <v>115</v>
      </c>
      <c r="B64" s="36"/>
    </row>
    <row r="65" spans="1:2">
      <c r="A65" s="48" t="s">
        <v>116</v>
      </c>
      <c r="B65" s="36"/>
    </row>
    <row r="66" spans="1:2">
      <c r="A66" s="48" t="s">
        <v>117</v>
      </c>
      <c r="B66" s="36"/>
    </row>
    <row r="67" spans="1:2">
      <c r="A67" s="48" t="s">
        <v>118</v>
      </c>
      <c r="B67" s="36"/>
    </row>
    <row r="68" spans="1:2">
      <c r="A68" s="48" t="s">
        <v>119</v>
      </c>
      <c r="B68" s="36"/>
    </row>
    <row r="69" spans="1:2">
      <c r="A69" s="48" t="s">
        <v>120</v>
      </c>
      <c r="B69" s="36"/>
    </row>
    <row r="70" spans="1:2">
      <c r="A70" s="48" t="s">
        <v>121</v>
      </c>
      <c r="B70" s="36"/>
    </row>
    <row r="71" spans="1:2">
      <c r="A71" s="48" t="s">
        <v>122</v>
      </c>
      <c r="B71" s="36"/>
    </row>
    <row r="72" spans="1:2">
      <c r="A72" s="48" t="s">
        <v>123</v>
      </c>
      <c r="B72" s="36"/>
    </row>
    <row r="73" spans="1:2">
      <c r="A73" s="48" t="s">
        <v>124</v>
      </c>
      <c r="B73" s="36"/>
    </row>
    <row r="74" spans="1:2">
      <c r="A74" s="48" t="s">
        <v>125</v>
      </c>
      <c r="B74" s="36"/>
    </row>
    <row r="75" spans="1:2" ht="14.25" thickBot="1">
      <c r="A75" s="49" t="s">
        <v>131</v>
      </c>
      <c r="B75" s="37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1" sqref="C1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>
        <f>Contents!C48</f>
        <v>44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/>
      <c r="D5" s="6" t="s">
        <v>55</v>
      </c>
      <c r="E5" s="7" t="s">
        <v>1</v>
      </c>
    </row>
    <row r="6" spans="1:7">
      <c r="A6" s="48" t="s">
        <v>57</v>
      </c>
      <c r="B6" s="36"/>
      <c r="D6" s="50" t="str">
        <f>INDEX(A5:A1000,COUNTA(A5:A1000)-9)</f>
        <v>2011</v>
      </c>
      <c r="E6" s="14">
        <f t="shared" ref="E6:E15" si="0">VLOOKUP(D6,$A$4:$B$65533,2,FALSE)</f>
        <v>0</v>
      </c>
    </row>
    <row r="7" spans="1:7">
      <c r="A7" s="48" t="s">
        <v>58</v>
      </c>
      <c r="B7" s="36"/>
      <c r="D7" s="50" t="str">
        <f>INDEX(A5:A1000,COUNTA(A5:A1000)-8)</f>
        <v>2012</v>
      </c>
      <c r="E7" s="14">
        <f t="shared" si="0"/>
        <v>0</v>
      </c>
    </row>
    <row r="8" spans="1:7">
      <c r="A8" s="48" t="s">
        <v>59</v>
      </c>
      <c r="B8" s="36"/>
      <c r="D8" s="50" t="str">
        <f>INDEX(A5:A1000,COUNTA(A5:A1000)-7)</f>
        <v>2013</v>
      </c>
      <c r="E8" s="14">
        <f t="shared" si="0"/>
        <v>0</v>
      </c>
    </row>
    <row r="9" spans="1:7">
      <c r="A9" s="48" t="s">
        <v>60</v>
      </c>
      <c r="B9" s="36"/>
      <c r="D9" s="50" t="str">
        <f>INDEX(A5:A1000,COUNTA(A5:A1000)-6)</f>
        <v>2014</v>
      </c>
      <c r="E9" s="14">
        <f t="shared" si="0"/>
        <v>0</v>
      </c>
    </row>
    <row r="10" spans="1:7">
      <c r="A10" s="48" t="s">
        <v>61</v>
      </c>
      <c r="B10" s="36"/>
      <c r="D10" s="50" t="str">
        <f>INDEX(A5:A1000,COUNTA(A5:A1000)-5)</f>
        <v>2015</v>
      </c>
      <c r="E10" s="14">
        <f t="shared" si="0"/>
        <v>0</v>
      </c>
    </row>
    <row r="11" spans="1:7">
      <c r="A11" s="48" t="s">
        <v>62</v>
      </c>
      <c r="B11" s="36"/>
      <c r="D11" s="50" t="str">
        <f>INDEX(A5:A1000,COUNTA(A5:A1000)-4)</f>
        <v>2016</v>
      </c>
      <c r="E11" s="14">
        <f t="shared" si="0"/>
        <v>0</v>
      </c>
    </row>
    <row r="12" spans="1:7">
      <c r="A12" s="48" t="s">
        <v>63</v>
      </c>
      <c r="B12" s="36"/>
      <c r="D12" s="50" t="str">
        <f>INDEX(A5:A1000,COUNTA(A5:A1000)-3)</f>
        <v>2017</v>
      </c>
      <c r="E12" s="14">
        <f t="shared" si="0"/>
        <v>0</v>
      </c>
    </row>
    <row r="13" spans="1:7">
      <c r="A13" s="48" t="s">
        <v>64</v>
      </c>
      <c r="B13" s="36"/>
      <c r="D13" s="50" t="str">
        <f>INDEX(A5:A1000,COUNTA(A5:A1000)-2)</f>
        <v>2018</v>
      </c>
      <c r="E13" s="14">
        <f>VLOOKUP(D13,$A$4:$B$65533,2,FALSE)</f>
        <v>0</v>
      </c>
    </row>
    <row r="14" spans="1:7">
      <c r="A14" s="48" t="s">
        <v>65</v>
      </c>
      <c r="B14" s="36"/>
      <c r="D14" s="50" t="str">
        <f>INDEX(A5:A1000,COUNTA(A5:A1000)-1)</f>
        <v>2019</v>
      </c>
      <c r="E14" s="14">
        <f t="shared" si="0"/>
        <v>0</v>
      </c>
    </row>
    <row r="15" spans="1:7" ht="14.25" thickBot="1">
      <c r="A15" s="48" t="s">
        <v>66</v>
      </c>
      <c r="B15" s="36"/>
      <c r="D15" s="51" t="str">
        <f>INDEX(A5:A1000,COUNTA(A5:A1000))</f>
        <v>2020</v>
      </c>
      <c r="E15" s="15">
        <f t="shared" si="0"/>
        <v>0</v>
      </c>
    </row>
    <row r="16" spans="1:7">
      <c r="A16" s="48" t="s">
        <v>67</v>
      </c>
      <c r="B16" s="36"/>
    </row>
    <row r="17" spans="1:7">
      <c r="A17" s="48" t="s">
        <v>68</v>
      </c>
      <c r="B17" s="36"/>
    </row>
    <row r="18" spans="1:7">
      <c r="A18" s="48" t="s">
        <v>69</v>
      </c>
      <c r="B18" s="36"/>
    </row>
    <row r="19" spans="1:7">
      <c r="A19" s="48" t="s">
        <v>70</v>
      </c>
      <c r="B19" s="36"/>
    </row>
    <row r="20" spans="1:7">
      <c r="A20" s="48" t="s">
        <v>71</v>
      </c>
      <c r="B20" s="36"/>
    </row>
    <row r="21" spans="1:7">
      <c r="A21" s="48" t="s">
        <v>72</v>
      </c>
      <c r="B21" s="36"/>
    </row>
    <row r="22" spans="1:7">
      <c r="A22" s="48" t="s">
        <v>73</v>
      </c>
      <c r="B22" s="36"/>
    </row>
    <row r="23" spans="1:7">
      <c r="A23" s="48" t="s">
        <v>74</v>
      </c>
      <c r="B23" s="36"/>
      <c r="G23" s="8" t="s">
        <v>50</v>
      </c>
    </row>
    <row r="24" spans="1:7">
      <c r="A24" s="48" t="s">
        <v>75</v>
      </c>
      <c r="B24" s="36"/>
    </row>
    <row r="25" spans="1:7">
      <c r="A25" s="48" t="s">
        <v>76</v>
      </c>
      <c r="B25" s="36"/>
    </row>
    <row r="26" spans="1:7">
      <c r="A26" s="48" t="s">
        <v>77</v>
      </c>
      <c r="B26" s="36"/>
    </row>
    <row r="27" spans="1:7">
      <c r="A27" s="48" t="s">
        <v>78</v>
      </c>
      <c r="B27" s="36"/>
    </row>
    <row r="28" spans="1:7">
      <c r="A28" s="48" t="s">
        <v>79</v>
      </c>
      <c r="B28" s="36"/>
    </row>
    <row r="29" spans="1:7">
      <c r="A29" s="48" t="s">
        <v>80</v>
      </c>
      <c r="B29" s="36"/>
    </row>
    <row r="30" spans="1:7">
      <c r="A30" s="48" t="s">
        <v>81</v>
      </c>
      <c r="B30" s="36"/>
    </row>
    <row r="31" spans="1:7">
      <c r="A31" s="48" t="s">
        <v>82</v>
      </c>
      <c r="B31" s="36"/>
    </row>
    <row r="32" spans="1:7">
      <c r="A32" s="48" t="s">
        <v>83</v>
      </c>
      <c r="B32" s="36"/>
    </row>
    <row r="33" spans="1:2">
      <c r="A33" s="48" t="s">
        <v>84</v>
      </c>
      <c r="B33" s="36"/>
    </row>
    <row r="34" spans="1:2">
      <c r="A34" s="48" t="s">
        <v>85</v>
      </c>
      <c r="B34" s="36"/>
    </row>
    <row r="35" spans="1:2">
      <c r="A35" s="48" t="s">
        <v>86</v>
      </c>
      <c r="B35" s="36"/>
    </row>
    <row r="36" spans="1:2">
      <c r="A36" s="48" t="s">
        <v>87</v>
      </c>
      <c r="B36" s="36"/>
    </row>
    <row r="37" spans="1:2">
      <c r="A37" s="48" t="s">
        <v>88</v>
      </c>
      <c r="B37" s="36"/>
    </row>
    <row r="38" spans="1:2">
      <c r="A38" s="48" t="s">
        <v>89</v>
      </c>
      <c r="B38" s="36"/>
    </row>
    <row r="39" spans="1:2">
      <c r="A39" s="48" t="s">
        <v>90</v>
      </c>
      <c r="B39" s="36"/>
    </row>
    <row r="40" spans="1:2">
      <c r="A40" s="48" t="s">
        <v>91</v>
      </c>
      <c r="B40" s="36"/>
    </row>
    <row r="41" spans="1:2">
      <c r="A41" s="48" t="s">
        <v>92</v>
      </c>
      <c r="B41" s="36"/>
    </row>
    <row r="42" spans="1:2">
      <c r="A42" s="48" t="s">
        <v>93</v>
      </c>
      <c r="B42" s="36"/>
    </row>
    <row r="43" spans="1:2">
      <c r="A43" s="48" t="s">
        <v>94</v>
      </c>
      <c r="B43" s="36"/>
    </row>
    <row r="44" spans="1:2">
      <c r="A44" s="48" t="s">
        <v>95</v>
      </c>
      <c r="B44" s="36"/>
    </row>
    <row r="45" spans="1:2">
      <c r="A45" s="48" t="s">
        <v>96</v>
      </c>
      <c r="B45" s="36"/>
    </row>
    <row r="46" spans="1:2">
      <c r="A46" s="48" t="s">
        <v>97</v>
      </c>
      <c r="B46" s="36"/>
    </row>
    <row r="47" spans="1:2">
      <c r="A47" s="48" t="s">
        <v>98</v>
      </c>
      <c r="B47" s="36"/>
    </row>
    <row r="48" spans="1:2">
      <c r="A48" s="48" t="s">
        <v>99</v>
      </c>
      <c r="B48" s="36"/>
    </row>
    <row r="49" spans="1:2">
      <c r="A49" s="48" t="s">
        <v>100</v>
      </c>
      <c r="B49" s="36"/>
    </row>
    <row r="50" spans="1:2">
      <c r="A50" s="48" t="s">
        <v>101</v>
      </c>
      <c r="B50" s="36"/>
    </row>
    <row r="51" spans="1:2">
      <c r="A51" s="48" t="s">
        <v>102</v>
      </c>
      <c r="B51" s="36"/>
    </row>
    <row r="52" spans="1:2">
      <c r="A52" s="48" t="s">
        <v>103</v>
      </c>
      <c r="B52" s="36"/>
    </row>
    <row r="53" spans="1:2">
      <c r="A53" s="48" t="s">
        <v>104</v>
      </c>
      <c r="B53" s="36"/>
    </row>
    <row r="54" spans="1:2">
      <c r="A54" s="48" t="s">
        <v>105</v>
      </c>
      <c r="B54" s="36"/>
    </row>
    <row r="55" spans="1:2">
      <c r="A55" s="48" t="s">
        <v>106</v>
      </c>
      <c r="B55" s="36"/>
    </row>
    <row r="56" spans="1:2">
      <c r="A56" s="48" t="s">
        <v>107</v>
      </c>
      <c r="B56" s="36"/>
    </row>
    <row r="57" spans="1:2">
      <c r="A57" s="48" t="s">
        <v>108</v>
      </c>
      <c r="B57" s="36"/>
    </row>
    <row r="58" spans="1:2">
      <c r="A58" s="48" t="s">
        <v>109</v>
      </c>
      <c r="B58" s="36"/>
    </row>
    <row r="59" spans="1:2">
      <c r="A59" s="48" t="s">
        <v>110</v>
      </c>
      <c r="B59" s="36"/>
    </row>
    <row r="60" spans="1:2">
      <c r="A60" s="48" t="s">
        <v>111</v>
      </c>
      <c r="B60" s="36"/>
    </row>
    <row r="61" spans="1:2">
      <c r="A61" s="48" t="s">
        <v>112</v>
      </c>
      <c r="B61" s="36"/>
    </row>
    <row r="62" spans="1:2">
      <c r="A62" s="48" t="s">
        <v>113</v>
      </c>
      <c r="B62" s="36"/>
    </row>
    <row r="63" spans="1:2">
      <c r="A63" s="48" t="s">
        <v>114</v>
      </c>
      <c r="B63" s="36"/>
    </row>
    <row r="64" spans="1:2">
      <c r="A64" s="48" t="s">
        <v>115</v>
      </c>
      <c r="B64" s="36"/>
    </row>
    <row r="65" spans="1:2">
      <c r="A65" s="48" t="s">
        <v>116</v>
      </c>
      <c r="B65" s="36"/>
    </row>
    <row r="66" spans="1:2">
      <c r="A66" s="48" t="s">
        <v>117</v>
      </c>
      <c r="B66" s="36"/>
    </row>
    <row r="67" spans="1:2">
      <c r="A67" s="48" t="s">
        <v>118</v>
      </c>
      <c r="B67" s="36"/>
    </row>
    <row r="68" spans="1:2">
      <c r="A68" s="48" t="s">
        <v>119</v>
      </c>
      <c r="B68" s="36"/>
    </row>
    <row r="69" spans="1:2">
      <c r="A69" s="48" t="s">
        <v>120</v>
      </c>
      <c r="B69" s="36"/>
    </row>
    <row r="70" spans="1:2">
      <c r="A70" s="48" t="s">
        <v>121</v>
      </c>
      <c r="B70" s="36"/>
    </row>
    <row r="71" spans="1:2">
      <c r="A71" s="48" t="s">
        <v>122</v>
      </c>
      <c r="B71" s="36"/>
    </row>
    <row r="72" spans="1:2">
      <c r="A72" s="48" t="s">
        <v>123</v>
      </c>
      <c r="B72" s="36"/>
    </row>
    <row r="73" spans="1:2">
      <c r="A73" s="48" t="s">
        <v>124</v>
      </c>
      <c r="B73" s="36"/>
    </row>
    <row r="74" spans="1:2">
      <c r="A74" s="48" t="s">
        <v>125</v>
      </c>
      <c r="B74" s="36"/>
    </row>
    <row r="75" spans="1:2" ht="14.25" thickBot="1">
      <c r="A75" s="49" t="s">
        <v>131</v>
      </c>
      <c r="B75" s="37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>
        <f>Contents!C49</f>
        <v>45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/>
      <c r="D5" s="6" t="s">
        <v>55</v>
      </c>
      <c r="E5" s="7" t="s">
        <v>1</v>
      </c>
    </row>
    <row r="6" spans="1:7">
      <c r="A6" s="48" t="s">
        <v>57</v>
      </c>
      <c r="B6" s="36"/>
      <c r="D6" s="50" t="str">
        <f>INDEX(A5:A1000,COUNTA(A5:A1000)-9)</f>
        <v>2011</v>
      </c>
      <c r="E6" s="14">
        <f t="shared" ref="E6:E15" si="0">VLOOKUP(D6,$A$4:$B$65533,2,FALSE)</f>
        <v>0</v>
      </c>
    </row>
    <row r="7" spans="1:7">
      <c r="A7" s="48" t="s">
        <v>58</v>
      </c>
      <c r="B7" s="36"/>
      <c r="D7" s="50" t="str">
        <f>INDEX(A5:A1000,COUNTA(A5:A1000)-8)</f>
        <v>2012</v>
      </c>
      <c r="E7" s="14">
        <f t="shared" si="0"/>
        <v>0</v>
      </c>
    </row>
    <row r="8" spans="1:7">
      <c r="A8" s="48" t="s">
        <v>59</v>
      </c>
      <c r="B8" s="36"/>
      <c r="D8" s="50" t="str">
        <f>INDEX(A5:A1000,COUNTA(A5:A1000)-7)</f>
        <v>2013</v>
      </c>
      <c r="E8" s="14">
        <f t="shared" si="0"/>
        <v>0</v>
      </c>
    </row>
    <row r="9" spans="1:7">
      <c r="A9" s="48" t="s">
        <v>60</v>
      </c>
      <c r="B9" s="36"/>
      <c r="D9" s="50" t="str">
        <f>INDEX(A5:A1000,COUNTA(A5:A1000)-6)</f>
        <v>2014</v>
      </c>
      <c r="E9" s="14">
        <f t="shared" si="0"/>
        <v>0</v>
      </c>
    </row>
    <row r="10" spans="1:7">
      <c r="A10" s="48" t="s">
        <v>61</v>
      </c>
      <c r="B10" s="36"/>
      <c r="D10" s="50" t="str">
        <f>INDEX(A5:A1000,COUNTA(A5:A1000)-5)</f>
        <v>2015</v>
      </c>
      <c r="E10" s="14">
        <f t="shared" si="0"/>
        <v>0</v>
      </c>
    </row>
    <row r="11" spans="1:7">
      <c r="A11" s="48" t="s">
        <v>62</v>
      </c>
      <c r="B11" s="36"/>
      <c r="D11" s="50" t="str">
        <f>INDEX(A5:A1000,COUNTA(A5:A1000)-4)</f>
        <v>2016</v>
      </c>
      <c r="E11" s="14">
        <f t="shared" si="0"/>
        <v>0</v>
      </c>
    </row>
    <row r="12" spans="1:7">
      <c r="A12" s="48" t="s">
        <v>63</v>
      </c>
      <c r="B12" s="36"/>
      <c r="D12" s="50" t="str">
        <f>INDEX(A5:A1000,COUNTA(A5:A1000)-3)</f>
        <v>2017</v>
      </c>
      <c r="E12" s="14">
        <f t="shared" si="0"/>
        <v>0</v>
      </c>
    </row>
    <row r="13" spans="1:7">
      <c r="A13" s="48" t="s">
        <v>64</v>
      </c>
      <c r="B13" s="36"/>
      <c r="D13" s="50" t="str">
        <f>INDEX(A5:A1000,COUNTA(A5:A1000)-2)</f>
        <v>2018</v>
      </c>
      <c r="E13" s="14">
        <f>VLOOKUP(D13,$A$4:$B$65533,2,FALSE)</f>
        <v>0</v>
      </c>
    </row>
    <row r="14" spans="1:7">
      <c r="A14" s="48" t="s">
        <v>65</v>
      </c>
      <c r="B14" s="36"/>
      <c r="D14" s="50" t="str">
        <f>INDEX(A5:A1000,COUNTA(A5:A1000)-1)</f>
        <v>2019</v>
      </c>
      <c r="E14" s="14">
        <f t="shared" si="0"/>
        <v>0</v>
      </c>
    </row>
    <row r="15" spans="1:7" ht="14.25" thickBot="1">
      <c r="A15" s="48" t="s">
        <v>66</v>
      </c>
      <c r="B15" s="36"/>
      <c r="D15" s="51" t="str">
        <f>INDEX(A5:A1000,COUNTA(A5:A1000))</f>
        <v>2020</v>
      </c>
      <c r="E15" s="15">
        <f t="shared" si="0"/>
        <v>0</v>
      </c>
    </row>
    <row r="16" spans="1:7">
      <c r="A16" s="48" t="s">
        <v>67</v>
      </c>
      <c r="B16" s="36"/>
    </row>
    <row r="17" spans="1:7">
      <c r="A17" s="48" t="s">
        <v>68</v>
      </c>
      <c r="B17" s="36"/>
    </row>
    <row r="18" spans="1:7">
      <c r="A18" s="48" t="s">
        <v>69</v>
      </c>
      <c r="B18" s="36"/>
    </row>
    <row r="19" spans="1:7">
      <c r="A19" s="48" t="s">
        <v>70</v>
      </c>
      <c r="B19" s="36"/>
    </row>
    <row r="20" spans="1:7">
      <c r="A20" s="48" t="s">
        <v>71</v>
      </c>
      <c r="B20" s="36"/>
    </row>
    <row r="21" spans="1:7">
      <c r="A21" s="48" t="s">
        <v>72</v>
      </c>
      <c r="B21" s="36"/>
    </row>
    <row r="22" spans="1:7">
      <c r="A22" s="48" t="s">
        <v>73</v>
      </c>
      <c r="B22" s="36"/>
    </row>
    <row r="23" spans="1:7">
      <c r="A23" s="48" t="s">
        <v>74</v>
      </c>
      <c r="B23" s="36"/>
      <c r="G23" s="8" t="s">
        <v>50</v>
      </c>
    </row>
    <row r="24" spans="1:7">
      <c r="A24" s="48" t="s">
        <v>75</v>
      </c>
      <c r="B24" s="36"/>
    </row>
    <row r="25" spans="1:7">
      <c r="A25" s="48" t="s">
        <v>76</v>
      </c>
      <c r="B25" s="36"/>
    </row>
    <row r="26" spans="1:7">
      <c r="A26" s="48" t="s">
        <v>77</v>
      </c>
      <c r="B26" s="36"/>
    </row>
    <row r="27" spans="1:7">
      <c r="A27" s="48" t="s">
        <v>78</v>
      </c>
      <c r="B27" s="36"/>
    </row>
    <row r="28" spans="1:7">
      <c r="A28" s="48" t="s">
        <v>79</v>
      </c>
      <c r="B28" s="36"/>
    </row>
    <row r="29" spans="1:7">
      <c r="A29" s="48" t="s">
        <v>80</v>
      </c>
      <c r="B29" s="36"/>
    </row>
    <row r="30" spans="1:7">
      <c r="A30" s="48" t="s">
        <v>81</v>
      </c>
      <c r="B30" s="36"/>
    </row>
    <row r="31" spans="1:7">
      <c r="A31" s="48" t="s">
        <v>82</v>
      </c>
      <c r="B31" s="36"/>
    </row>
    <row r="32" spans="1:7">
      <c r="A32" s="48" t="s">
        <v>83</v>
      </c>
      <c r="B32" s="36"/>
    </row>
    <row r="33" spans="1:2">
      <c r="A33" s="48" t="s">
        <v>84</v>
      </c>
      <c r="B33" s="36"/>
    </row>
    <row r="34" spans="1:2">
      <c r="A34" s="48" t="s">
        <v>85</v>
      </c>
      <c r="B34" s="36"/>
    </row>
    <row r="35" spans="1:2">
      <c r="A35" s="48" t="s">
        <v>86</v>
      </c>
      <c r="B35" s="36"/>
    </row>
    <row r="36" spans="1:2">
      <c r="A36" s="48" t="s">
        <v>87</v>
      </c>
      <c r="B36" s="36"/>
    </row>
    <row r="37" spans="1:2">
      <c r="A37" s="48" t="s">
        <v>88</v>
      </c>
      <c r="B37" s="36"/>
    </row>
    <row r="38" spans="1:2">
      <c r="A38" s="48" t="s">
        <v>89</v>
      </c>
      <c r="B38" s="36"/>
    </row>
    <row r="39" spans="1:2">
      <c r="A39" s="48" t="s">
        <v>90</v>
      </c>
      <c r="B39" s="36"/>
    </row>
    <row r="40" spans="1:2">
      <c r="A40" s="48" t="s">
        <v>91</v>
      </c>
      <c r="B40" s="36"/>
    </row>
    <row r="41" spans="1:2">
      <c r="A41" s="48" t="s">
        <v>92</v>
      </c>
      <c r="B41" s="36"/>
    </row>
    <row r="42" spans="1:2">
      <c r="A42" s="48" t="s">
        <v>93</v>
      </c>
      <c r="B42" s="36"/>
    </row>
    <row r="43" spans="1:2">
      <c r="A43" s="48" t="s">
        <v>94</v>
      </c>
      <c r="B43" s="36"/>
    </row>
    <row r="44" spans="1:2">
      <c r="A44" s="48" t="s">
        <v>95</v>
      </c>
      <c r="B44" s="36"/>
    </row>
    <row r="45" spans="1:2">
      <c r="A45" s="48" t="s">
        <v>96</v>
      </c>
      <c r="B45" s="36"/>
    </row>
    <row r="46" spans="1:2">
      <c r="A46" s="48" t="s">
        <v>97</v>
      </c>
      <c r="B46" s="36"/>
    </row>
    <row r="47" spans="1:2">
      <c r="A47" s="48" t="s">
        <v>98</v>
      </c>
      <c r="B47" s="36"/>
    </row>
    <row r="48" spans="1:2">
      <c r="A48" s="48" t="s">
        <v>99</v>
      </c>
      <c r="B48" s="36"/>
    </row>
    <row r="49" spans="1:2">
      <c r="A49" s="48" t="s">
        <v>100</v>
      </c>
      <c r="B49" s="36"/>
    </row>
    <row r="50" spans="1:2">
      <c r="A50" s="48" t="s">
        <v>101</v>
      </c>
      <c r="B50" s="36"/>
    </row>
    <row r="51" spans="1:2">
      <c r="A51" s="48" t="s">
        <v>102</v>
      </c>
      <c r="B51" s="36"/>
    </row>
    <row r="52" spans="1:2">
      <c r="A52" s="48" t="s">
        <v>103</v>
      </c>
      <c r="B52" s="36"/>
    </row>
    <row r="53" spans="1:2">
      <c r="A53" s="48" t="s">
        <v>104</v>
      </c>
      <c r="B53" s="36"/>
    </row>
    <row r="54" spans="1:2">
      <c r="A54" s="48" t="s">
        <v>105</v>
      </c>
      <c r="B54" s="36"/>
    </row>
    <row r="55" spans="1:2">
      <c r="A55" s="48" t="s">
        <v>106</v>
      </c>
      <c r="B55" s="36"/>
    </row>
    <row r="56" spans="1:2">
      <c r="A56" s="48" t="s">
        <v>107</v>
      </c>
      <c r="B56" s="36"/>
    </row>
    <row r="57" spans="1:2">
      <c r="A57" s="48" t="s">
        <v>108</v>
      </c>
      <c r="B57" s="36"/>
    </row>
    <row r="58" spans="1:2">
      <c r="A58" s="48" t="s">
        <v>109</v>
      </c>
      <c r="B58" s="36"/>
    </row>
    <row r="59" spans="1:2">
      <c r="A59" s="48" t="s">
        <v>110</v>
      </c>
      <c r="B59" s="36"/>
    </row>
    <row r="60" spans="1:2">
      <c r="A60" s="48" t="s">
        <v>111</v>
      </c>
      <c r="B60" s="36"/>
    </row>
    <row r="61" spans="1:2">
      <c r="A61" s="48" t="s">
        <v>112</v>
      </c>
      <c r="B61" s="36"/>
    </row>
    <row r="62" spans="1:2">
      <c r="A62" s="48" t="s">
        <v>113</v>
      </c>
      <c r="B62" s="36"/>
    </row>
    <row r="63" spans="1:2">
      <c r="A63" s="48" t="s">
        <v>114</v>
      </c>
      <c r="B63" s="36"/>
    </row>
    <row r="64" spans="1:2">
      <c r="A64" s="48" t="s">
        <v>115</v>
      </c>
      <c r="B64" s="36"/>
    </row>
    <row r="65" spans="1:2">
      <c r="A65" s="48" t="s">
        <v>116</v>
      </c>
      <c r="B65" s="36"/>
    </row>
    <row r="66" spans="1:2">
      <c r="A66" s="48" t="s">
        <v>117</v>
      </c>
      <c r="B66" s="36"/>
    </row>
    <row r="67" spans="1:2">
      <c r="A67" s="48" t="s">
        <v>118</v>
      </c>
      <c r="B67" s="36"/>
    </row>
    <row r="68" spans="1:2">
      <c r="A68" s="48" t="s">
        <v>119</v>
      </c>
      <c r="B68" s="36"/>
    </row>
    <row r="69" spans="1:2">
      <c r="A69" s="48" t="s">
        <v>120</v>
      </c>
      <c r="B69" s="36"/>
    </row>
    <row r="70" spans="1:2">
      <c r="A70" s="48" t="s">
        <v>121</v>
      </c>
      <c r="B70" s="36"/>
    </row>
    <row r="71" spans="1:2">
      <c r="A71" s="48" t="s">
        <v>122</v>
      </c>
      <c r="B71" s="36"/>
    </row>
    <row r="72" spans="1:2">
      <c r="A72" s="48" t="s">
        <v>123</v>
      </c>
      <c r="B72" s="36"/>
    </row>
    <row r="73" spans="1:2">
      <c r="A73" s="48" t="s">
        <v>124</v>
      </c>
      <c r="B73" s="36"/>
    </row>
    <row r="74" spans="1:2">
      <c r="A74" s="48" t="s">
        <v>125</v>
      </c>
      <c r="B74" s="36"/>
    </row>
    <row r="75" spans="1:2" ht="14.25" thickBot="1">
      <c r="A75" s="49" t="s">
        <v>131</v>
      </c>
      <c r="B75" s="37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>
        <f>Contents!C50</f>
        <v>46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/>
      <c r="D5" s="6" t="s">
        <v>55</v>
      </c>
      <c r="E5" s="7" t="s">
        <v>1</v>
      </c>
    </row>
    <row r="6" spans="1:7">
      <c r="A6" s="48" t="s">
        <v>57</v>
      </c>
      <c r="B6" s="36"/>
      <c r="D6" s="50" t="str">
        <f>INDEX(A5:A1000,COUNTA(A5:A1000)-9)</f>
        <v>2011</v>
      </c>
      <c r="E6" s="14">
        <f t="shared" ref="E6:E15" si="0">VLOOKUP(D6,$A$4:$B$65533,2,FALSE)</f>
        <v>0</v>
      </c>
    </row>
    <row r="7" spans="1:7">
      <c r="A7" s="48" t="s">
        <v>58</v>
      </c>
      <c r="B7" s="36"/>
      <c r="D7" s="50" t="str">
        <f>INDEX(A5:A1000,COUNTA(A5:A1000)-8)</f>
        <v>2012</v>
      </c>
      <c r="E7" s="14">
        <f t="shared" si="0"/>
        <v>0</v>
      </c>
    </row>
    <row r="8" spans="1:7">
      <c r="A8" s="48" t="s">
        <v>59</v>
      </c>
      <c r="B8" s="36"/>
      <c r="D8" s="50" t="str">
        <f>INDEX(A5:A1000,COUNTA(A5:A1000)-7)</f>
        <v>2013</v>
      </c>
      <c r="E8" s="14">
        <f t="shared" si="0"/>
        <v>0</v>
      </c>
    </row>
    <row r="9" spans="1:7">
      <c r="A9" s="48" t="s">
        <v>60</v>
      </c>
      <c r="B9" s="36"/>
      <c r="D9" s="50" t="str">
        <f>INDEX(A5:A1000,COUNTA(A5:A1000)-6)</f>
        <v>2014</v>
      </c>
      <c r="E9" s="14">
        <f t="shared" si="0"/>
        <v>0</v>
      </c>
    </row>
    <row r="10" spans="1:7">
      <c r="A10" s="48" t="s">
        <v>61</v>
      </c>
      <c r="B10" s="36"/>
      <c r="D10" s="50" t="str">
        <f>INDEX(A5:A1000,COUNTA(A5:A1000)-5)</f>
        <v>2015</v>
      </c>
      <c r="E10" s="14">
        <f t="shared" si="0"/>
        <v>0</v>
      </c>
    </row>
    <row r="11" spans="1:7">
      <c r="A11" s="48" t="s">
        <v>62</v>
      </c>
      <c r="B11" s="36"/>
      <c r="D11" s="50" t="str">
        <f>INDEX(A5:A1000,COUNTA(A5:A1000)-4)</f>
        <v>2016</v>
      </c>
      <c r="E11" s="14">
        <f t="shared" si="0"/>
        <v>0</v>
      </c>
    </row>
    <row r="12" spans="1:7">
      <c r="A12" s="48" t="s">
        <v>63</v>
      </c>
      <c r="B12" s="36"/>
      <c r="D12" s="50" t="str">
        <f>INDEX(A5:A1000,COUNTA(A5:A1000)-3)</f>
        <v>2017</v>
      </c>
      <c r="E12" s="14">
        <f t="shared" si="0"/>
        <v>0</v>
      </c>
    </row>
    <row r="13" spans="1:7">
      <c r="A13" s="48" t="s">
        <v>64</v>
      </c>
      <c r="B13" s="36"/>
      <c r="D13" s="50" t="str">
        <f>INDEX(A5:A1000,COUNTA(A5:A1000)-2)</f>
        <v>2018</v>
      </c>
      <c r="E13" s="14">
        <f>VLOOKUP(D13,$A$4:$B$65533,2,FALSE)</f>
        <v>0</v>
      </c>
    </row>
    <row r="14" spans="1:7">
      <c r="A14" s="48" t="s">
        <v>65</v>
      </c>
      <c r="B14" s="36"/>
      <c r="D14" s="50" t="str">
        <f>INDEX(A5:A1000,COUNTA(A5:A1000)-1)</f>
        <v>2019</v>
      </c>
      <c r="E14" s="14">
        <f t="shared" si="0"/>
        <v>0</v>
      </c>
    </row>
    <row r="15" spans="1:7" ht="14.25" thickBot="1">
      <c r="A15" s="48" t="s">
        <v>66</v>
      </c>
      <c r="B15" s="36"/>
      <c r="D15" s="51" t="str">
        <f>INDEX(A5:A1000,COUNTA(A5:A1000))</f>
        <v>2020</v>
      </c>
      <c r="E15" s="15">
        <f t="shared" si="0"/>
        <v>0</v>
      </c>
    </row>
    <row r="16" spans="1:7">
      <c r="A16" s="48" t="s">
        <v>67</v>
      </c>
      <c r="B16" s="36"/>
    </row>
    <row r="17" spans="1:7">
      <c r="A17" s="48" t="s">
        <v>68</v>
      </c>
      <c r="B17" s="36"/>
    </row>
    <row r="18" spans="1:7">
      <c r="A18" s="48" t="s">
        <v>69</v>
      </c>
      <c r="B18" s="36"/>
    </row>
    <row r="19" spans="1:7">
      <c r="A19" s="48" t="s">
        <v>70</v>
      </c>
      <c r="B19" s="36"/>
    </row>
    <row r="20" spans="1:7">
      <c r="A20" s="48" t="s">
        <v>71</v>
      </c>
      <c r="B20" s="36"/>
    </row>
    <row r="21" spans="1:7">
      <c r="A21" s="48" t="s">
        <v>72</v>
      </c>
      <c r="B21" s="36"/>
    </row>
    <row r="22" spans="1:7">
      <c r="A22" s="48" t="s">
        <v>73</v>
      </c>
      <c r="B22" s="36"/>
    </row>
    <row r="23" spans="1:7">
      <c r="A23" s="48" t="s">
        <v>74</v>
      </c>
      <c r="B23" s="36"/>
      <c r="G23" s="8" t="s">
        <v>50</v>
      </c>
    </row>
    <row r="24" spans="1:7">
      <c r="A24" s="48" t="s">
        <v>75</v>
      </c>
      <c r="B24" s="36"/>
    </row>
    <row r="25" spans="1:7">
      <c r="A25" s="48" t="s">
        <v>76</v>
      </c>
      <c r="B25" s="36"/>
    </row>
    <row r="26" spans="1:7">
      <c r="A26" s="48" t="s">
        <v>77</v>
      </c>
      <c r="B26" s="36"/>
    </row>
    <row r="27" spans="1:7">
      <c r="A27" s="48" t="s">
        <v>78</v>
      </c>
      <c r="B27" s="36"/>
    </row>
    <row r="28" spans="1:7">
      <c r="A28" s="48" t="s">
        <v>79</v>
      </c>
      <c r="B28" s="36"/>
    </row>
    <row r="29" spans="1:7">
      <c r="A29" s="48" t="s">
        <v>80</v>
      </c>
      <c r="B29" s="36"/>
    </row>
    <row r="30" spans="1:7">
      <c r="A30" s="48" t="s">
        <v>81</v>
      </c>
      <c r="B30" s="36"/>
    </row>
    <row r="31" spans="1:7">
      <c r="A31" s="48" t="s">
        <v>82</v>
      </c>
      <c r="B31" s="36"/>
    </row>
    <row r="32" spans="1:7">
      <c r="A32" s="48" t="s">
        <v>83</v>
      </c>
      <c r="B32" s="36"/>
    </row>
    <row r="33" spans="1:2">
      <c r="A33" s="48" t="s">
        <v>84</v>
      </c>
      <c r="B33" s="36"/>
    </row>
    <row r="34" spans="1:2">
      <c r="A34" s="48" t="s">
        <v>85</v>
      </c>
      <c r="B34" s="36"/>
    </row>
    <row r="35" spans="1:2">
      <c r="A35" s="48" t="s">
        <v>86</v>
      </c>
      <c r="B35" s="36"/>
    </row>
    <row r="36" spans="1:2">
      <c r="A36" s="48" t="s">
        <v>87</v>
      </c>
      <c r="B36" s="36"/>
    </row>
    <row r="37" spans="1:2">
      <c r="A37" s="48" t="s">
        <v>88</v>
      </c>
      <c r="B37" s="36"/>
    </row>
    <row r="38" spans="1:2">
      <c r="A38" s="48" t="s">
        <v>89</v>
      </c>
      <c r="B38" s="36"/>
    </row>
    <row r="39" spans="1:2">
      <c r="A39" s="48" t="s">
        <v>90</v>
      </c>
      <c r="B39" s="36"/>
    </row>
    <row r="40" spans="1:2">
      <c r="A40" s="48" t="s">
        <v>91</v>
      </c>
      <c r="B40" s="36"/>
    </row>
    <row r="41" spans="1:2">
      <c r="A41" s="48" t="s">
        <v>92</v>
      </c>
      <c r="B41" s="36"/>
    </row>
    <row r="42" spans="1:2">
      <c r="A42" s="48" t="s">
        <v>93</v>
      </c>
      <c r="B42" s="36"/>
    </row>
    <row r="43" spans="1:2">
      <c r="A43" s="48" t="s">
        <v>94</v>
      </c>
      <c r="B43" s="36"/>
    </row>
    <row r="44" spans="1:2">
      <c r="A44" s="48" t="s">
        <v>95</v>
      </c>
      <c r="B44" s="36"/>
    </row>
    <row r="45" spans="1:2">
      <c r="A45" s="48" t="s">
        <v>96</v>
      </c>
      <c r="B45" s="36"/>
    </row>
    <row r="46" spans="1:2">
      <c r="A46" s="48" t="s">
        <v>97</v>
      </c>
      <c r="B46" s="36"/>
    </row>
    <row r="47" spans="1:2">
      <c r="A47" s="48" t="s">
        <v>98</v>
      </c>
      <c r="B47" s="36"/>
    </row>
    <row r="48" spans="1:2">
      <c r="A48" s="48" t="s">
        <v>99</v>
      </c>
      <c r="B48" s="36"/>
    </row>
    <row r="49" spans="1:2">
      <c r="A49" s="48" t="s">
        <v>100</v>
      </c>
      <c r="B49" s="36"/>
    </row>
    <row r="50" spans="1:2">
      <c r="A50" s="48" t="s">
        <v>101</v>
      </c>
      <c r="B50" s="36"/>
    </row>
    <row r="51" spans="1:2">
      <c r="A51" s="48" t="s">
        <v>102</v>
      </c>
      <c r="B51" s="36"/>
    </row>
    <row r="52" spans="1:2">
      <c r="A52" s="48" t="s">
        <v>103</v>
      </c>
      <c r="B52" s="36"/>
    </row>
    <row r="53" spans="1:2">
      <c r="A53" s="48" t="s">
        <v>104</v>
      </c>
      <c r="B53" s="36"/>
    </row>
    <row r="54" spans="1:2">
      <c r="A54" s="48" t="s">
        <v>105</v>
      </c>
      <c r="B54" s="36"/>
    </row>
    <row r="55" spans="1:2">
      <c r="A55" s="48" t="s">
        <v>106</v>
      </c>
      <c r="B55" s="36"/>
    </row>
    <row r="56" spans="1:2">
      <c r="A56" s="48" t="s">
        <v>107</v>
      </c>
      <c r="B56" s="36"/>
    </row>
    <row r="57" spans="1:2">
      <c r="A57" s="48" t="s">
        <v>108</v>
      </c>
      <c r="B57" s="36"/>
    </row>
    <row r="58" spans="1:2">
      <c r="A58" s="48" t="s">
        <v>109</v>
      </c>
      <c r="B58" s="36"/>
    </row>
    <row r="59" spans="1:2">
      <c r="A59" s="48" t="s">
        <v>110</v>
      </c>
      <c r="B59" s="36"/>
    </row>
    <row r="60" spans="1:2">
      <c r="A60" s="48" t="s">
        <v>111</v>
      </c>
      <c r="B60" s="36"/>
    </row>
    <row r="61" spans="1:2">
      <c r="A61" s="48" t="s">
        <v>112</v>
      </c>
      <c r="B61" s="36"/>
    </row>
    <row r="62" spans="1:2">
      <c r="A62" s="48" t="s">
        <v>113</v>
      </c>
      <c r="B62" s="36"/>
    </row>
    <row r="63" spans="1:2">
      <c r="A63" s="48" t="s">
        <v>114</v>
      </c>
      <c r="B63" s="36"/>
    </row>
    <row r="64" spans="1:2">
      <c r="A64" s="48" t="s">
        <v>115</v>
      </c>
      <c r="B64" s="36"/>
    </row>
    <row r="65" spans="1:2">
      <c r="A65" s="48" t="s">
        <v>116</v>
      </c>
      <c r="B65" s="36"/>
    </row>
    <row r="66" spans="1:2">
      <c r="A66" s="48" t="s">
        <v>117</v>
      </c>
      <c r="B66" s="36"/>
    </row>
    <row r="67" spans="1:2">
      <c r="A67" s="48" t="s">
        <v>118</v>
      </c>
      <c r="B67" s="36"/>
    </row>
    <row r="68" spans="1:2">
      <c r="A68" s="48" t="s">
        <v>119</v>
      </c>
      <c r="B68" s="36"/>
    </row>
    <row r="69" spans="1:2">
      <c r="A69" s="48" t="s">
        <v>120</v>
      </c>
      <c r="B69" s="36"/>
    </row>
    <row r="70" spans="1:2">
      <c r="A70" s="48" t="s">
        <v>121</v>
      </c>
      <c r="B70" s="36"/>
    </row>
    <row r="71" spans="1:2">
      <c r="A71" s="48" t="s">
        <v>122</v>
      </c>
      <c r="B71" s="36"/>
    </row>
    <row r="72" spans="1:2">
      <c r="A72" s="48" t="s">
        <v>123</v>
      </c>
      <c r="B72" s="36"/>
    </row>
    <row r="73" spans="1:2">
      <c r="A73" s="48" t="s">
        <v>124</v>
      </c>
      <c r="B73" s="36"/>
    </row>
    <row r="74" spans="1:2">
      <c r="A74" s="48" t="s">
        <v>125</v>
      </c>
      <c r="B74" s="36"/>
    </row>
    <row r="75" spans="1:2" ht="14.25" thickBot="1">
      <c r="A75" s="49" t="s">
        <v>131</v>
      </c>
      <c r="B75" s="37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>
        <f>Contents!C51</f>
        <v>47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56</v>
      </c>
      <c r="B5" s="36"/>
      <c r="D5" s="6" t="s">
        <v>54</v>
      </c>
      <c r="E5" s="7" t="s">
        <v>1</v>
      </c>
    </row>
    <row r="6" spans="1:7">
      <c r="A6" s="48" t="s">
        <v>57</v>
      </c>
      <c r="B6" s="36"/>
      <c r="D6" s="50" t="str">
        <f>INDEX(A5:A1000,COUNTA(A5:A1000)-9)</f>
        <v>2011</v>
      </c>
      <c r="E6" s="14">
        <f t="shared" ref="E6:E15" si="0">VLOOKUP(D6,$A$4:$B$65533,2,FALSE)</f>
        <v>0</v>
      </c>
    </row>
    <row r="7" spans="1:7">
      <c r="A7" s="48" t="s">
        <v>58</v>
      </c>
      <c r="B7" s="36"/>
      <c r="D7" s="50" t="str">
        <f>INDEX(A5:A1000,COUNTA(A5:A1000)-8)</f>
        <v>2012</v>
      </c>
      <c r="E7" s="14">
        <f t="shared" si="0"/>
        <v>0</v>
      </c>
    </row>
    <row r="8" spans="1:7">
      <c r="A8" s="48" t="s">
        <v>59</v>
      </c>
      <c r="B8" s="36"/>
      <c r="D8" s="50" t="str">
        <f>INDEX(A5:A1000,COUNTA(A5:A1000)-7)</f>
        <v>2013</v>
      </c>
      <c r="E8" s="14">
        <f t="shared" si="0"/>
        <v>0</v>
      </c>
    </row>
    <row r="9" spans="1:7">
      <c r="A9" s="48" t="s">
        <v>60</v>
      </c>
      <c r="B9" s="36"/>
      <c r="D9" s="50" t="str">
        <f>INDEX(A5:A1000,COUNTA(A5:A1000)-6)</f>
        <v>2014</v>
      </c>
      <c r="E9" s="14">
        <f t="shared" si="0"/>
        <v>0</v>
      </c>
    </row>
    <row r="10" spans="1:7">
      <c r="A10" s="48" t="s">
        <v>61</v>
      </c>
      <c r="B10" s="36"/>
      <c r="D10" s="50" t="str">
        <f>INDEX(A5:A1000,COUNTA(A5:A1000)-5)</f>
        <v>2015</v>
      </c>
      <c r="E10" s="14">
        <f t="shared" si="0"/>
        <v>0</v>
      </c>
    </row>
    <row r="11" spans="1:7">
      <c r="A11" s="48" t="s">
        <v>62</v>
      </c>
      <c r="B11" s="36"/>
      <c r="D11" s="50" t="str">
        <f>INDEX(A5:A1000,COUNTA(A5:A1000)-4)</f>
        <v>2016</v>
      </c>
      <c r="E11" s="14">
        <f t="shared" si="0"/>
        <v>0</v>
      </c>
    </row>
    <row r="12" spans="1:7">
      <c r="A12" s="48" t="s">
        <v>63</v>
      </c>
      <c r="B12" s="36"/>
      <c r="D12" s="50" t="str">
        <f>INDEX(A5:A1000,COUNTA(A5:A1000)-3)</f>
        <v>2017</v>
      </c>
      <c r="E12" s="14">
        <f t="shared" si="0"/>
        <v>0</v>
      </c>
    </row>
    <row r="13" spans="1:7">
      <c r="A13" s="48" t="s">
        <v>64</v>
      </c>
      <c r="B13" s="36"/>
      <c r="D13" s="50" t="str">
        <f>INDEX(A5:A1000,COUNTA(A5:A1000)-2)</f>
        <v>2018</v>
      </c>
      <c r="E13" s="14">
        <f>VLOOKUP(D13,$A$4:$B$65533,2,FALSE)</f>
        <v>0</v>
      </c>
    </row>
    <row r="14" spans="1:7">
      <c r="A14" s="48" t="s">
        <v>65</v>
      </c>
      <c r="B14" s="36"/>
      <c r="D14" s="50" t="str">
        <f>INDEX(A5:A1000,COUNTA(A5:A1000)-1)</f>
        <v>2019</v>
      </c>
      <c r="E14" s="14">
        <f t="shared" si="0"/>
        <v>0</v>
      </c>
    </row>
    <row r="15" spans="1:7" ht="14.25" thickBot="1">
      <c r="A15" s="48" t="s">
        <v>66</v>
      </c>
      <c r="B15" s="36"/>
      <c r="D15" s="51" t="str">
        <f>INDEX(A5:A1000,COUNTA(A5:A1000))</f>
        <v>2020</v>
      </c>
      <c r="E15" s="15">
        <f t="shared" si="0"/>
        <v>0</v>
      </c>
    </row>
    <row r="16" spans="1:7">
      <c r="A16" s="48" t="s">
        <v>67</v>
      </c>
      <c r="B16" s="36"/>
    </row>
    <row r="17" spans="1:7">
      <c r="A17" s="48" t="s">
        <v>68</v>
      </c>
      <c r="B17" s="36"/>
    </row>
    <row r="18" spans="1:7">
      <c r="A18" s="48" t="s">
        <v>69</v>
      </c>
      <c r="B18" s="36"/>
    </row>
    <row r="19" spans="1:7">
      <c r="A19" s="48" t="s">
        <v>70</v>
      </c>
      <c r="B19" s="36"/>
    </row>
    <row r="20" spans="1:7">
      <c r="A20" s="48" t="s">
        <v>71</v>
      </c>
      <c r="B20" s="36"/>
    </row>
    <row r="21" spans="1:7">
      <c r="A21" s="48" t="s">
        <v>72</v>
      </c>
      <c r="B21" s="36"/>
    </row>
    <row r="22" spans="1:7">
      <c r="A22" s="48" t="s">
        <v>73</v>
      </c>
      <c r="B22" s="36"/>
    </row>
    <row r="23" spans="1:7">
      <c r="A23" s="48" t="s">
        <v>74</v>
      </c>
      <c r="B23" s="36"/>
      <c r="G23" s="8" t="s">
        <v>50</v>
      </c>
    </row>
    <row r="24" spans="1:7">
      <c r="A24" s="48" t="s">
        <v>75</v>
      </c>
      <c r="B24" s="36"/>
    </row>
    <row r="25" spans="1:7">
      <c r="A25" s="48" t="s">
        <v>76</v>
      </c>
      <c r="B25" s="36"/>
    </row>
    <row r="26" spans="1:7">
      <c r="A26" s="48" t="s">
        <v>77</v>
      </c>
      <c r="B26" s="36"/>
    </row>
    <row r="27" spans="1:7">
      <c r="A27" s="48" t="s">
        <v>78</v>
      </c>
      <c r="B27" s="36"/>
    </row>
    <row r="28" spans="1:7">
      <c r="A28" s="48" t="s">
        <v>79</v>
      </c>
      <c r="B28" s="36"/>
    </row>
    <row r="29" spans="1:7">
      <c r="A29" s="48" t="s">
        <v>80</v>
      </c>
      <c r="B29" s="36"/>
    </row>
    <row r="30" spans="1:7">
      <c r="A30" s="48" t="s">
        <v>81</v>
      </c>
      <c r="B30" s="36"/>
    </row>
    <row r="31" spans="1:7">
      <c r="A31" s="48" t="s">
        <v>82</v>
      </c>
      <c r="B31" s="36"/>
    </row>
    <row r="32" spans="1:7">
      <c r="A32" s="48" t="s">
        <v>83</v>
      </c>
      <c r="B32" s="36"/>
    </row>
    <row r="33" spans="1:2">
      <c r="A33" s="48" t="s">
        <v>84</v>
      </c>
      <c r="B33" s="36"/>
    </row>
    <row r="34" spans="1:2">
      <c r="A34" s="48" t="s">
        <v>85</v>
      </c>
      <c r="B34" s="36"/>
    </row>
    <row r="35" spans="1:2">
      <c r="A35" s="48" t="s">
        <v>86</v>
      </c>
      <c r="B35" s="36"/>
    </row>
    <row r="36" spans="1:2">
      <c r="A36" s="48" t="s">
        <v>87</v>
      </c>
      <c r="B36" s="36"/>
    </row>
    <row r="37" spans="1:2">
      <c r="A37" s="48" t="s">
        <v>88</v>
      </c>
      <c r="B37" s="36"/>
    </row>
    <row r="38" spans="1:2">
      <c r="A38" s="48" t="s">
        <v>89</v>
      </c>
      <c r="B38" s="36"/>
    </row>
    <row r="39" spans="1:2">
      <c r="A39" s="48" t="s">
        <v>90</v>
      </c>
      <c r="B39" s="36"/>
    </row>
    <row r="40" spans="1:2">
      <c r="A40" s="48" t="s">
        <v>91</v>
      </c>
      <c r="B40" s="36"/>
    </row>
    <row r="41" spans="1:2">
      <c r="A41" s="48" t="s">
        <v>92</v>
      </c>
      <c r="B41" s="36"/>
    </row>
    <row r="42" spans="1:2">
      <c r="A42" s="48" t="s">
        <v>93</v>
      </c>
      <c r="B42" s="36"/>
    </row>
    <row r="43" spans="1:2">
      <c r="A43" s="48" t="s">
        <v>94</v>
      </c>
      <c r="B43" s="36"/>
    </row>
    <row r="44" spans="1:2">
      <c r="A44" s="48" t="s">
        <v>95</v>
      </c>
      <c r="B44" s="36"/>
    </row>
    <row r="45" spans="1:2">
      <c r="A45" s="48" t="s">
        <v>96</v>
      </c>
      <c r="B45" s="36"/>
    </row>
    <row r="46" spans="1:2">
      <c r="A46" s="48" t="s">
        <v>97</v>
      </c>
      <c r="B46" s="36"/>
    </row>
    <row r="47" spans="1:2">
      <c r="A47" s="48" t="s">
        <v>98</v>
      </c>
      <c r="B47" s="36"/>
    </row>
    <row r="48" spans="1:2">
      <c r="A48" s="48" t="s">
        <v>99</v>
      </c>
      <c r="B48" s="36"/>
    </row>
    <row r="49" spans="1:2">
      <c r="A49" s="48" t="s">
        <v>100</v>
      </c>
      <c r="B49" s="36"/>
    </row>
    <row r="50" spans="1:2">
      <c r="A50" s="48" t="s">
        <v>101</v>
      </c>
      <c r="B50" s="36"/>
    </row>
    <row r="51" spans="1:2">
      <c r="A51" s="48" t="s">
        <v>102</v>
      </c>
      <c r="B51" s="36"/>
    </row>
    <row r="52" spans="1:2">
      <c r="A52" s="48" t="s">
        <v>103</v>
      </c>
      <c r="B52" s="36"/>
    </row>
    <row r="53" spans="1:2">
      <c r="A53" s="48" t="s">
        <v>104</v>
      </c>
      <c r="B53" s="36"/>
    </row>
    <row r="54" spans="1:2">
      <c r="A54" s="48" t="s">
        <v>105</v>
      </c>
      <c r="B54" s="36"/>
    </row>
    <row r="55" spans="1:2">
      <c r="A55" s="48" t="s">
        <v>106</v>
      </c>
      <c r="B55" s="36"/>
    </row>
    <row r="56" spans="1:2">
      <c r="A56" s="48" t="s">
        <v>107</v>
      </c>
      <c r="B56" s="36"/>
    </row>
    <row r="57" spans="1:2">
      <c r="A57" s="48" t="s">
        <v>108</v>
      </c>
      <c r="B57" s="36"/>
    </row>
    <row r="58" spans="1:2">
      <c r="A58" s="48" t="s">
        <v>109</v>
      </c>
      <c r="B58" s="36"/>
    </row>
    <row r="59" spans="1:2">
      <c r="A59" s="48" t="s">
        <v>110</v>
      </c>
      <c r="B59" s="36"/>
    </row>
    <row r="60" spans="1:2">
      <c r="A60" s="48" t="s">
        <v>111</v>
      </c>
      <c r="B60" s="36"/>
    </row>
    <row r="61" spans="1:2">
      <c r="A61" s="48" t="s">
        <v>112</v>
      </c>
      <c r="B61" s="36"/>
    </row>
    <row r="62" spans="1:2">
      <c r="A62" s="48" t="s">
        <v>113</v>
      </c>
      <c r="B62" s="36"/>
    </row>
    <row r="63" spans="1:2">
      <c r="A63" s="48" t="s">
        <v>114</v>
      </c>
      <c r="B63" s="36"/>
    </row>
    <row r="64" spans="1:2">
      <c r="A64" s="48" t="s">
        <v>115</v>
      </c>
      <c r="B64" s="36"/>
    </row>
    <row r="65" spans="1:2">
      <c r="A65" s="48" t="s">
        <v>116</v>
      </c>
      <c r="B65" s="36"/>
    </row>
    <row r="66" spans="1:2">
      <c r="A66" s="48" t="s">
        <v>117</v>
      </c>
      <c r="B66" s="36"/>
    </row>
    <row r="67" spans="1:2">
      <c r="A67" s="48" t="s">
        <v>118</v>
      </c>
      <c r="B67" s="36"/>
    </row>
    <row r="68" spans="1:2">
      <c r="A68" s="48" t="s">
        <v>119</v>
      </c>
      <c r="B68" s="36"/>
    </row>
    <row r="69" spans="1:2">
      <c r="A69" s="48" t="s">
        <v>120</v>
      </c>
      <c r="B69" s="36"/>
    </row>
    <row r="70" spans="1:2">
      <c r="A70" s="48" t="s">
        <v>121</v>
      </c>
      <c r="B70" s="36"/>
    </row>
    <row r="71" spans="1:2">
      <c r="A71" s="48" t="s">
        <v>122</v>
      </c>
      <c r="B71" s="36"/>
    </row>
    <row r="72" spans="1:2">
      <c r="A72" s="48" t="s">
        <v>123</v>
      </c>
      <c r="B72" s="36"/>
    </row>
    <row r="73" spans="1:2">
      <c r="A73" s="48" t="s">
        <v>124</v>
      </c>
      <c r="B73" s="36"/>
    </row>
    <row r="74" spans="1:2">
      <c r="A74" s="48" t="s">
        <v>125</v>
      </c>
      <c r="B74" s="36"/>
    </row>
    <row r="75" spans="1:2" ht="14.25" thickBot="1">
      <c r="A75" s="49" t="s">
        <v>131</v>
      </c>
      <c r="B75" s="37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E4" sqref="E4"/>
    </sheetView>
  </sheetViews>
  <sheetFormatPr defaultRowHeight="13.5"/>
  <cols>
    <col min="1" max="1" width="15.625" style="47" customWidth="1"/>
    <col min="2" max="2" width="12.625" style="10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Contents!C7</f>
        <v>インド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48" t="s">
        <v>56</v>
      </c>
      <c r="B5" s="36">
        <v>376325.2</v>
      </c>
      <c r="D5" s="6" t="s">
        <v>55</v>
      </c>
      <c r="E5" s="7" t="s">
        <v>1</v>
      </c>
    </row>
    <row r="6" spans="1:7">
      <c r="A6" s="48" t="s">
        <v>57</v>
      </c>
      <c r="B6" s="36">
        <v>382376.94500000001</v>
      </c>
      <c r="D6" s="50" t="str">
        <f>INDEX(A5:A1000,COUNTA(A5:A1000)-9)</f>
        <v>2011</v>
      </c>
      <c r="E6" s="14">
        <f t="shared" ref="E6:E15" si="0">VLOOKUP(D6,$A$4:$B$65533,2,FALSE)</f>
        <v>1250287.939</v>
      </c>
    </row>
    <row r="7" spans="1:7">
      <c r="A7" s="48" t="s">
        <v>58</v>
      </c>
      <c r="B7" s="36">
        <v>388799.076</v>
      </c>
      <c r="D7" s="50" t="str">
        <f>INDEX(A5:A1000,COUNTA(A5:A1000)-8)</f>
        <v>2012</v>
      </c>
      <c r="E7" s="14">
        <f t="shared" si="0"/>
        <v>1265780.243</v>
      </c>
    </row>
    <row r="8" spans="1:7">
      <c r="A8" s="48" t="s">
        <v>59</v>
      </c>
      <c r="B8" s="36">
        <v>395544.36499999999</v>
      </c>
      <c r="D8" s="50" t="str">
        <f>INDEX(A5:A1000,COUNTA(A5:A1000)-7)</f>
        <v>2013</v>
      </c>
      <c r="E8" s="14">
        <f t="shared" si="0"/>
        <v>1280842.1189999999</v>
      </c>
    </row>
    <row r="9" spans="1:7">
      <c r="A9" s="48" t="s">
        <v>60</v>
      </c>
      <c r="B9" s="36">
        <v>402578.59399999998</v>
      </c>
      <c r="D9" s="50" t="str">
        <f>INDEX(A5:A1000,COUNTA(A5:A1000)-6)</f>
        <v>2014</v>
      </c>
      <c r="E9" s="14">
        <f t="shared" si="0"/>
        <v>1295600.7679999999</v>
      </c>
    </row>
    <row r="10" spans="1:7">
      <c r="A10" s="48" t="s">
        <v>61</v>
      </c>
      <c r="B10" s="36">
        <v>409880.60600000003</v>
      </c>
      <c r="D10" s="50" t="str">
        <f>INDEX(A5:A1000,COUNTA(A5:A1000)-5)</f>
        <v>2015</v>
      </c>
      <c r="E10" s="14">
        <f t="shared" si="0"/>
        <v>1310152.392</v>
      </c>
    </row>
    <row r="11" spans="1:7">
      <c r="A11" s="48" t="s">
        <v>62</v>
      </c>
      <c r="B11" s="36">
        <v>417442.81099999999</v>
      </c>
      <c r="D11" s="50" t="str">
        <f>INDEX(A5:A1000,COUNTA(A5:A1000)-4)</f>
        <v>2016</v>
      </c>
      <c r="E11" s="14">
        <f t="shared" si="0"/>
        <v>1324517.25</v>
      </c>
    </row>
    <row r="12" spans="1:7">
      <c r="A12" s="48" t="s">
        <v>63</v>
      </c>
      <c r="B12" s="36">
        <v>425270.70899999997</v>
      </c>
      <c r="D12" s="50" t="str">
        <f>INDEX(A5:A1000,COUNTA(A5:A1000)-3)</f>
        <v>2017</v>
      </c>
      <c r="E12" s="14">
        <f t="shared" si="0"/>
        <v>1338676.7790000001</v>
      </c>
    </row>
    <row r="13" spans="1:7">
      <c r="A13" s="48" t="s">
        <v>64</v>
      </c>
      <c r="B13" s="36">
        <v>433380.978</v>
      </c>
      <c r="D13" s="50" t="str">
        <f>INDEX(A5:A1000,COUNTA(A5:A1000)-2)</f>
        <v>2018</v>
      </c>
      <c r="E13" s="14">
        <f t="shared" si="0"/>
        <v>1352642.2830000001</v>
      </c>
    </row>
    <row r="14" spans="1:7">
      <c r="A14" s="48" t="s">
        <v>65</v>
      </c>
      <c r="B14" s="36">
        <v>441798.571</v>
      </c>
      <c r="D14" s="50" t="str">
        <f>INDEX(A5:A1000,COUNTA(A5:A1000)-1)</f>
        <v>2019</v>
      </c>
      <c r="E14" s="14">
        <f t="shared" si="0"/>
        <v>1366417.7560000001</v>
      </c>
    </row>
    <row r="15" spans="1:7" ht="14.25" thickBot="1">
      <c r="A15" s="48" t="s">
        <v>66</v>
      </c>
      <c r="B15" s="36">
        <v>450547.67499999999</v>
      </c>
      <c r="D15" s="51" t="str">
        <f>INDEX(A5:A1000,COUNTA(A5:A1000))</f>
        <v>2020</v>
      </c>
      <c r="E15" s="15">
        <f t="shared" si="0"/>
        <v>1380004.385</v>
      </c>
    </row>
    <row r="16" spans="1:7">
      <c r="A16" s="48" t="s">
        <v>67</v>
      </c>
      <c r="B16" s="36">
        <v>459642.16600000003</v>
      </c>
    </row>
    <row r="17" spans="1:7">
      <c r="A17" s="48" t="s">
        <v>68</v>
      </c>
      <c r="B17" s="36">
        <v>469077.19099999999</v>
      </c>
    </row>
    <row r="18" spans="1:7">
      <c r="A18" s="48" t="s">
        <v>69</v>
      </c>
      <c r="B18" s="36">
        <v>478825.60200000001</v>
      </c>
    </row>
    <row r="19" spans="1:7">
      <c r="A19" s="48" t="s">
        <v>70</v>
      </c>
      <c r="B19" s="36">
        <v>488848.13900000002</v>
      </c>
    </row>
    <row r="20" spans="1:7">
      <c r="A20" s="48" t="s">
        <v>71</v>
      </c>
      <c r="B20" s="36">
        <v>499123.32799999998</v>
      </c>
    </row>
    <row r="21" spans="1:7">
      <c r="A21" s="48" t="s">
        <v>72</v>
      </c>
      <c r="B21" s="36">
        <v>509631.50900000002</v>
      </c>
    </row>
    <row r="22" spans="1:7">
      <c r="A22" s="48" t="s">
        <v>73</v>
      </c>
      <c r="B22" s="36">
        <v>520400.57699999999</v>
      </c>
    </row>
    <row r="23" spans="1:7">
      <c r="A23" s="48" t="s">
        <v>74</v>
      </c>
      <c r="B23" s="36">
        <v>531513.83400000003</v>
      </c>
      <c r="G23" s="8" t="s">
        <v>50</v>
      </c>
    </row>
    <row r="24" spans="1:7">
      <c r="A24" s="48" t="s">
        <v>75</v>
      </c>
      <c r="B24" s="36">
        <v>543084.33299999998</v>
      </c>
    </row>
    <row r="25" spans="1:7">
      <c r="A25" s="48" t="s">
        <v>76</v>
      </c>
      <c r="B25" s="36">
        <v>555189.79700000002</v>
      </c>
    </row>
    <row r="26" spans="1:7">
      <c r="A26" s="48" t="s">
        <v>77</v>
      </c>
      <c r="B26" s="36">
        <v>567868.02099999995</v>
      </c>
    </row>
    <row r="27" spans="1:7">
      <c r="A27" s="48" t="s">
        <v>78</v>
      </c>
      <c r="B27" s="36">
        <v>581087.255</v>
      </c>
    </row>
    <row r="28" spans="1:7">
      <c r="A28" s="48" t="s">
        <v>79</v>
      </c>
      <c r="B28" s="36">
        <v>594770.13600000006</v>
      </c>
    </row>
    <row r="29" spans="1:7">
      <c r="A29" s="48" t="s">
        <v>80</v>
      </c>
      <c r="B29" s="36">
        <v>608802.59499999997</v>
      </c>
    </row>
    <row r="30" spans="1:7">
      <c r="A30" s="48" t="s">
        <v>81</v>
      </c>
      <c r="B30" s="36">
        <v>623102.9</v>
      </c>
    </row>
    <row r="31" spans="1:7">
      <c r="A31" s="48" t="s">
        <v>82</v>
      </c>
      <c r="B31" s="36">
        <v>637630.08499999996</v>
      </c>
    </row>
    <row r="32" spans="1:7">
      <c r="A32" s="48" t="s">
        <v>83</v>
      </c>
      <c r="B32" s="36">
        <v>652408.76599999995</v>
      </c>
    </row>
    <row r="33" spans="1:2">
      <c r="A33" s="48" t="s">
        <v>84</v>
      </c>
      <c r="B33" s="36">
        <v>667499.81499999994</v>
      </c>
    </row>
    <row r="34" spans="1:2">
      <c r="A34" s="48" t="s">
        <v>85</v>
      </c>
      <c r="B34" s="36">
        <v>682995.348</v>
      </c>
    </row>
    <row r="35" spans="1:2">
      <c r="A35" s="48" t="s">
        <v>86</v>
      </c>
      <c r="B35" s="36">
        <v>698952.83700000006</v>
      </c>
    </row>
    <row r="36" spans="1:2">
      <c r="A36" s="48" t="s">
        <v>87</v>
      </c>
      <c r="B36" s="36">
        <v>715384.99699999997</v>
      </c>
    </row>
    <row r="37" spans="1:2">
      <c r="A37" s="48" t="s">
        <v>88</v>
      </c>
      <c r="B37" s="36">
        <v>732239.49800000002</v>
      </c>
    </row>
    <row r="38" spans="1:2">
      <c r="A38" s="48" t="s">
        <v>89</v>
      </c>
      <c r="B38" s="36">
        <v>749428.95799999998</v>
      </c>
    </row>
    <row r="39" spans="1:2">
      <c r="A39" s="48" t="s">
        <v>90</v>
      </c>
      <c r="B39" s="36">
        <v>766833.41099999996</v>
      </c>
    </row>
    <row r="40" spans="1:2">
      <c r="A40" s="48" t="s">
        <v>91</v>
      </c>
      <c r="B40" s="36">
        <v>784360.01199999999</v>
      </c>
    </row>
    <row r="41" spans="1:2">
      <c r="A41" s="48" t="s">
        <v>92</v>
      </c>
      <c r="B41" s="36">
        <v>801975.25</v>
      </c>
    </row>
    <row r="42" spans="1:2">
      <c r="A42" s="48" t="s">
        <v>93</v>
      </c>
      <c r="B42" s="36">
        <v>819682.09499999997</v>
      </c>
    </row>
    <row r="43" spans="1:2">
      <c r="A43" s="48" t="s">
        <v>94</v>
      </c>
      <c r="B43" s="36">
        <v>837468.93799999997</v>
      </c>
    </row>
    <row r="44" spans="1:2">
      <c r="A44" s="48" t="s">
        <v>95</v>
      </c>
      <c r="B44" s="36">
        <v>855334.67500000005</v>
      </c>
    </row>
    <row r="45" spans="1:2">
      <c r="A45" s="48" t="s">
        <v>96</v>
      </c>
      <c r="B45" s="36">
        <v>873277.799</v>
      </c>
    </row>
    <row r="46" spans="1:2">
      <c r="A46" s="48" t="s">
        <v>97</v>
      </c>
      <c r="B46" s="36">
        <v>891273.20200000005</v>
      </c>
    </row>
    <row r="47" spans="1:2">
      <c r="A47" s="48" t="s">
        <v>98</v>
      </c>
      <c r="B47" s="36">
        <v>909307.01800000004</v>
      </c>
    </row>
    <row r="48" spans="1:2">
      <c r="A48" s="48" t="s">
        <v>99</v>
      </c>
      <c r="B48" s="36">
        <v>927403.86600000004</v>
      </c>
    </row>
    <row r="49" spans="1:2">
      <c r="A49" s="48" t="s">
        <v>100</v>
      </c>
      <c r="B49" s="36">
        <v>945601.82799999998</v>
      </c>
    </row>
    <row r="50" spans="1:2">
      <c r="A50" s="48" t="s">
        <v>101</v>
      </c>
      <c r="B50" s="36">
        <v>963922.58600000001</v>
      </c>
    </row>
    <row r="51" spans="1:2">
      <c r="A51" s="48" t="s">
        <v>102</v>
      </c>
      <c r="B51" s="36">
        <v>982365.24800000002</v>
      </c>
    </row>
    <row r="52" spans="1:2">
      <c r="A52" s="48" t="s">
        <v>103</v>
      </c>
      <c r="B52" s="36">
        <v>1000900.028</v>
      </c>
    </row>
    <row r="53" spans="1:2">
      <c r="A53" s="48" t="s">
        <v>104</v>
      </c>
      <c r="B53" s="36">
        <v>1019483.586</v>
      </c>
    </row>
    <row r="54" spans="1:2">
      <c r="A54" s="48" t="s">
        <v>105</v>
      </c>
      <c r="B54" s="36">
        <v>1038058.154</v>
      </c>
    </row>
    <row r="55" spans="1:2">
      <c r="A55" s="48" t="s">
        <v>106</v>
      </c>
      <c r="B55" s="36">
        <v>1056575.548</v>
      </c>
    </row>
    <row r="56" spans="1:2">
      <c r="A56" s="48" t="s">
        <v>107</v>
      </c>
      <c r="B56" s="36">
        <v>1075000.094</v>
      </c>
    </row>
    <row r="57" spans="1:2">
      <c r="A57" s="48" t="s">
        <v>108</v>
      </c>
      <c r="B57" s="36">
        <v>1093317.1869999999</v>
      </c>
    </row>
    <row r="58" spans="1:2">
      <c r="A58" s="48" t="s">
        <v>109</v>
      </c>
      <c r="B58" s="36">
        <v>1111523.1459999999</v>
      </c>
    </row>
    <row r="59" spans="1:2">
      <c r="A59" s="48" t="s">
        <v>110</v>
      </c>
      <c r="B59" s="36">
        <v>1129623.466</v>
      </c>
    </row>
    <row r="60" spans="1:2">
      <c r="A60" s="48" t="s">
        <v>111</v>
      </c>
      <c r="B60" s="36">
        <v>1147609.9240000001</v>
      </c>
    </row>
    <row r="61" spans="1:2">
      <c r="A61" s="48" t="s">
        <v>112</v>
      </c>
      <c r="B61" s="36">
        <v>1165486.291</v>
      </c>
    </row>
    <row r="62" spans="1:2">
      <c r="A62" s="48" t="s">
        <v>113</v>
      </c>
      <c r="B62" s="36">
        <v>1183209.4709999999</v>
      </c>
    </row>
    <row r="63" spans="1:2">
      <c r="A63" s="48" t="s">
        <v>114</v>
      </c>
      <c r="B63" s="36">
        <v>1200669.7620000001</v>
      </c>
    </row>
    <row r="64" spans="1:2">
      <c r="A64" s="48" t="s">
        <v>115</v>
      </c>
      <c r="B64" s="36">
        <v>1217726.2169999999</v>
      </c>
    </row>
    <row r="65" spans="1:2">
      <c r="A65" s="48" t="s">
        <v>116</v>
      </c>
      <c r="B65" s="36">
        <v>1234281.1629999999</v>
      </c>
    </row>
    <row r="66" spans="1:2">
      <c r="A66" s="48" t="s">
        <v>117</v>
      </c>
      <c r="B66" s="36">
        <v>1250287.939</v>
      </c>
    </row>
    <row r="67" spans="1:2">
      <c r="A67" s="48" t="s">
        <v>118</v>
      </c>
      <c r="B67" s="36">
        <v>1265780.243</v>
      </c>
    </row>
    <row r="68" spans="1:2">
      <c r="A68" s="48" t="s">
        <v>119</v>
      </c>
      <c r="B68" s="36">
        <v>1280842.1189999999</v>
      </c>
    </row>
    <row r="69" spans="1:2">
      <c r="A69" s="48" t="s">
        <v>120</v>
      </c>
      <c r="B69" s="36">
        <v>1295600.7679999999</v>
      </c>
    </row>
    <row r="70" spans="1:2">
      <c r="A70" s="48" t="s">
        <v>121</v>
      </c>
      <c r="B70" s="36">
        <v>1310152.392</v>
      </c>
    </row>
    <row r="71" spans="1:2">
      <c r="A71" s="48" t="s">
        <v>122</v>
      </c>
      <c r="B71" s="36">
        <v>1324517.25</v>
      </c>
    </row>
    <row r="72" spans="1:2">
      <c r="A72" s="48" t="s">
        <v>123</v>
      </c>
      <c r="B72" s="36">
        <v>1338676.7790000001</v>
      </c>
    </row>
    <row r="73" spans="1:2">
      <c r="A73" s="48" t="s">
        <v>124</v>
      </c>
      <c r="B73" s="36">
        <v>1352642.2830000001</v>
      </c>
    </row>
    <row r="74" spans="1:2">
      <c r="A74" s="48" t="s">
        <v>125</v>
      </c>
      <c r="B74" s="36">
        <v>1366417.7560000001</v>
      </c>
    </row>
    <row r="75" spans="1:2" ht="14.25" thickBot="1">
      <c r="A75" s="49" t="s">
        <v>131</v>
      </c>
      <c r="B75" s="37">
        <v>1380004.385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E4" sqref="E4"/>
    </sheetView>
  </sheetViews>
  <sheetFormatPr defaultRowHeight="13.5"/>
  <cols>
    <col min="1" max="1" width="15.625" style="47" customWidth="1"/>
    <col min="2" max="2" width="12.625" style="10" customWidth="1"/>
    <col min="3" max="3" width="8.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Contents!C8</f>
        <v>インドネシア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48" t="s">
        <v>56</v>
      </c>
      <c r="B5" s="36">
        <v>69543.320999999996</v>
      </c>
      <c r="D5" s="6" t="s">
        <v>55</v>
      </c>
      <c r="E5" s="7" t="s">
        <v>1</v>
      </c>
    </row>
    <row r="6" spans="1:7">
      <c r="A6" s="48" t="s">
        <v>57</v>
      </c>
      <c r="B6" s="36">
        <v>70849.442999999999</v>
      </c>
      <c r="D6" s="50" t="str">
        <f>INDEX(A5:A1000,COUNTA(A5:A1000)-9)</f>
        <v>2011</v>
      </c>
      <c r="E6" s="14">
        <f t="shared" ref="E6:E15" si="0">VLOOKUP(D6,$A$4:$B$65533,2,FALSE)</f>
        <v>245115.98800000001</v>
      </c>
    </row>
    <row r="7" spans="1:7">
      <c r="A7" s="48" t="s">
        <v>58</v>
      </c>
      <c r="B7" s="36">
        <v>72274.629000000001</v>
      </c>
      <c r="D7" s="50" t="str">
        <f>INDEX(A5:A1000,COUNTA(A5:A1000)-8)</f>
        <v>2012</v>
      </c>
      <c r="E7" s="14">
        <f t="shared" si="0"/>
        <v>248451.71400000001</v>
      </c>
    </row>
    <row r="8" spans="1:7">
      <c r="A8" s="48" t="s">
        <v>59</v>
      </c>
      <c r="B8" s="36">
        <v>73820.843999999997</v>
      </c>
      <c r="D8" s="50" t="str">
        <f>INDEX(A5:A1000,COUNTA(A5:A1000)-7)</f>
        <v>2013</v>
      </c>
      <c r="E8" s="14">
        <f t="shared" si="0"/>
        <v>251805.31400000001</v>
      </c>
    </row>
    <row r="9" spans="1:7">
      <c r="A9" s="48" t="s">
        <v>60</v>
      </c>
      <c r="B9" s="36">
        <v>75487.888000000006</v>
      </c>
      <c r="D9" s="50" t="str">
        <f>INDEX(A5:A1000,COUNTA(A5:A1000)-6)</f>
        <v>2014</v>
      </c>
      <c r="E9" s="14">
        <f t="shared" si="0"/>
        <v>255128.076</v>
      </c>
    </row>
    <row r="10" spans="1:7">
      <c r="A10" s="48" t="s">
        <v>61</v>
      </c>
      <c r="B10" s="36">
        <v>77273.426999999996</v>
      </c>
      <c r="D10" s="50" t="str">
        <f>INDEX(A5:A1000,COUNTA(A5:A1000)-5)</f>
        <v>2015</v>
      </c>
      <c r="E10" s="14">
        <f t="shared" si="0"/>
        <v>258383.25700000001</v>
      </c>
    </row>
    <row r="11" spans="1:7">
      <c r="A11" s="48" t="s">
        <v>62</v>
      </c>
      <c r="B11" s="36">
        <v>79172.800000000003</v>
      </c>
      <c r="D11" s="50" t="str">
        <f>INDEX(A5:A1000,COUNTA(A5:A1000)-4)</f>
        <v>2016</v>
      </c>
      <c r="E11" s="14">
        <f t="shared" si="0"/>
        <v>261556.386</v>
      </c>
    </row>
    <row r="12" spans="1:7">
      <c r="A12" s="48" t="s">
        <v>63</v>
      </c>
      <c r="B12" s="36">
        <v>81179.210999999996</v>
      </c>
      <c r="D12" s="50" t="str">
        <f>INDEX(A5:A1000,COUNTA(A5:A1000)-3)</f>
        <v>2017</v>
      </c>
      <c r="E12" s="14">
        <f t="shared" si="0"/>
        <v>264650.96899999998</v>
      </c>
    </row>
    <row r="13" spans="1:7">
      <c r="A13" s="48" t="s">
        <v>64</v>
      </c>
      <c r="B13" s="36">
        <v>83284.051000000007</v>
      </c>
      <c r="D13" s="50" t="str">
        <f>INDEX(A5:A1000,COUNTA(A5:A1000)-2)</f>
        <v>2018</v>
      </c>
      <c r="E13" s="14">
        <f t="shared" si="0"/>
        <v>267670.549</v>
      </c>
    </row>
    <row r="14" spans="1:7">
      <c r="A14" s="48" t="s">
        <v>65</v>
      </c>
      <c r="B14" s="36">
        <v>85477.627999999997</v>
      </c>
      <c r="D14" s="50" t="str">
        <f>INDEX(A5:A1000,COUNTA(A5:A1000)-1)</f>
        <v>2019</v>
      </c>
      <c r="E14" s="14">
        <f t="shared" si="0"/>
        <v>270625.56699999998</v>
      </c>
    </row>
    <row r="15" spans="1:7" ht="14.25" thickBot="1">
      <c r="A15" s="48" t="s">
        <v>66</v>
      </c>
      <c r="B15" s="36">
        <v>87751.066000000006</v>
      </c>
      <c r="D15" s="51" t="str">
        <f>INDEX(A5:A1000,COUNTA(A5:A1000))</f>
        <v>2020</v>
      </c>
      <c r="E15" s="15">
        <f t="shared" si="0"/>
        <v>273523.62099999998</v>
      </c>
    </row>
    <row r="16" spans="1:7">
      <c r="A16" s="48" t="s">
        <v>67</v>
      </c>
      <c r="B16" s="36">
        <v>90098.395999999993</v>
      </c>
    </row>
    <row r="17" spans="1:7">
      <c r="A17" s="48" t="s">
        <v>68</v>
      </c>
      <c r="B17" s="36">
        <v>92518.373000000007</v>
      </c>
    </row>
    <row r="18" spans="1:7">
      <c r="A18" s="48" t="s">
        <v>69</v>
      </c>
      <c r="B18" s="36">
        <v>95015.294999999998</v>
      </c>
    </row>
    <row r="19" spans="1:7">
      <c r="A19" s="48" t="s">
        <v>70</v>
      </c>
      <c r="B19" s="36">
        <v>97596.728000000003</v>
      </c>
    </row>
    <row r="20" spans="1:7">
      <c r="A20" s="48" t="s">
        <v>71</v>
      </c>
      <c r="B20" s="36">
        <v>100267.07</v>
      </c>
    </row>
    <row r="21" spans="1:7">
      <c r="A21" s="48" t="s">
        <v>72</v>
      </c>
      <c r="B21" s="36">
        <v>103025.423</v>
      </c>
    </row>
    <row r="22" spans="1:7">
      <c r="A22" s="48" t="s">
        <v>73</v>
      </c>
      <c r="B22" s="36">
        <v>105865.576</v>
      </c>
    </row>
    <row r="23" spans="1:7">
      <c r="A23" s="48" t="s">
        <v>74</v>
      </c>
      <c r="B23" s="36">
        <v>108779.92600000001</v>
      </c>
      <c r="G23" s="8" t="s">
        <v>50</v>
      </c>
    </row>
    <row r="24" spans="1:7">
      <c r="A24" s="48" t="s">
        <v>75</v>
      </c>
      <c r="B24" s="36">
        <v>111758.56600000001</v>
      </c>
    </row>
    <row r="25" spans="1:7">
      <c r="A25" s="48" t="s">
        <v>76</v>
      </c>
      <c r="B25" s="36">
        <v>114793.179</v>
      </c>
    </row>
    <row r="26" spans="1:7">
      <c r="A26" s="48" t="s">
        <v>77</v>
      </c>
      <c r="B26" s="36">
        <v>117880.14599999999</v>
      </c>
    </row>
    <row r="27" spans="1:7">
      <c r="A27" s="48" t="s">
        <v>78</v>
      </c>
      <c r="B27" s="36">
        <v>121017.31600000001</v>
      </c>
    </row>
    <row r="28" spans="1:7">
      <c r="A28" s="48" t="s">
        <v>79</v>
      </c>
      <c r="B28" s="36">
        <v>124199.693</v>
      </c>
    </row>
    <row r="29" spans="1:7">
      <c r="A29" s="48" t="s">
        <v>80</v>
      </c>
      <c r="B29" s="36">
        <v>127422.198</v>
      </c>
    </row>
    <row r="30" spans="1:7">
      <c r="A30" s="48" t="s">
        <v>81</v>
      </c>
      <c r="B30" s="36">
        <v>130680.73</v>
      </c>
    </row>
    <row r="31" spans="1:7">
      <c r="A31" s="48" t="s">
        <v>82</v>
      </c>
      <c r="B31" s="36">
        <v>133966.94</v>
      </c>
    </row>
    <row r="32" spans="1:7">
      <c r="A32" s="48" t="s">
        <v>83</v>
      </c>
      <c r="B32" s="36">
        <v>137278.057</v>
      </c>
    </row>
    <row r="33" spans="1:2">
      <c r="A33" s="48" t="s">
        <v>84</v>
      </c>
      <c r="B33" s="36">
        <v>140621.731</v>
      </c>
    </row>
    <row r="34" spans="1:2">
      <c r="A34" s="48" t="s">
        <v>85</v>
      </c>
      <c r="B34" s="36">
        <v>144009.84400000001</v>
      </c>
    </row>
    <row r="35" spans="1:2">
      <c r="A35" s="48" t="s">
        <v>86</v>
      </c>
      <c r="B35" s="36">
        <v>147447.834</v>
      </c>
    </row>
    <row r="36" spans="1:2">
      <c r="A36" s="48" t="s">
        <v>87</v>
      </c>
      <c r="B36" s="36">
        <v>150938.22200000001</v>
      </c>
    </row>
    <row r="37" spans="1:2">
      <c r="A37" s="48" t="s">
        <v>88</v>
      </c>
      <c r="B37" s="36">
        <v>154468.23499999999</v>
      </c>
    </row>
    <row r="38" spans="1:2">
      <c r="A38" s="48" t="s">
        <v>89</v>
      </c>
      <c r="B38" s="36">
        <v>158009.24799999999</v>
      </c>
    </row>
    <row r="39" spans="1:2">
      <c r="A39" s="48" t="s">
        <v>90</v>
      </c>
      <c r="B39" s="36">
        <v>161523.353</v>
      </c>
    </row>
    <row r="40" spans="1:2">
      <c r="A40" s="48" t="s">
        <v>91</v>
      </c>
      <c r="B40" s="36">
        <v>164982.45199999999</v>
      </c>
    </row>
    <row r="41" spans="1:2">
      <c r="A41" s="48" t="s">
        <v>92</v>
      </c>
      <c r="B41" s="36">
        <v>168374.28700000001</v>
      </c>
    </row>
    <row r="42" spans="1:2">
      <c r="A42" s="48" t="s">
        <v>93</v>
      </c>
      <c r="B42" s="36">
        <v>171702.75599999999</v>
      </c>
    </row>
    <row r="43" spans="1:2">
      <c r="A43" s="48" t="s">
        <v>94</v>
      </c>
      <c r="B43" s="36">
        <v>174975.95300000001</v>
      </c>
    </row>
    <row r="44" spans="1:2">
      <c r="A44" s="48" t="s">
        <v>95</v>
      </c>
      <c r="B44" s="36">
        <v>178209.147</v>
      </c>
    </row>
    <row r="45" spans="1:2">
      <c r="A45" s="48" t="s">
        <v>96</v>
      </c>
      <c r="B45" s="36">
        <v>181413.39799999999</v>
      </c>
    </row>
    <row r="46" spans="1:2">
      <c r="A46" s="48" t="s">
        <v>97</v>
      </c>
      <c r="B46" s="36">
        <v>184591.897</v>
      </c>
    </row>
    <row r="47" spans="1:2">
      <c r="A47" s="48" t="s">
        <v>98</v>
      </c>
      <c r="B47" s="36">
        <v>187739.78599999999</v>
      </c>
    </row>
    <row r="48" spans="1:2">
      <c r="A48" s="48" t="s">
        <v>99</v>
      </c>
      <c r="B48" s="36">
        <v>190851.18400000001</v>
      </c>
    </row>
    <row r="49" spans="1:2">
      <c r="A49" s="48" t="s">
        <v>100</v>
      </c>
      <c r="B49" s="36">
        <v>193917.45800000001</v>
      </c>
    </row>
    <row r="50" spans="1:2">
      <c r="A50" s="48" t="s">
        <v>101</v>
      </c>
      <c r="B50" s="36">
        <v>196934.25700000001</v>
      </c>
    </row>
    <row r="51" spans="1:2">
      <c r="A51" s="48" t="s">
        <v>102</v>
      </c>
      <c r="B51" s="36">
        <v>199901.231</v>
      </c>
    </row>
    <row r="52" spans="1:2">
      <c r="A52" s="48" t="s">
        <v>103</v>
      </c>
      <c r="B52" s="36">
        <v>202826.44399999999</v>
      </c>
    </row>
    <row r="53" spans="1:2">
      <c r="A53" s="48" t="s">
        <v>104</v>
      </c>
      <c r="B53" s="36">
        <v>205724.59700000001</v>
      </c>
    </row>
    <row r="54" spans="1:2">
      <c r="A54" s="48" t="s">
        <v>105</v>
      </c>
      <c r="B54" s="36">
        <v>208615.171</v>
      </c>
    </row>
    <row r="55" spans="1:2">
      <c r="A55" s="48" t="s">
        <v>106</v>
      </c>
      <c r="B55" s="36">
        <v>211513.82199999999</v>
      </c>
    </row>
    <row r="56" spans="1:2">
      <c r="A56" s="48" t="s">
        <v>107</v>
      </c>
      <c r="B56" s="36">
        <v>214427.41899999999</v>
      </c>
    </row>
    <row r="57" spans="1:2">
      <c r="A57" s="48" t="s">
        <v>108</v>
      </c>
      <c r="B57" s="36">
        <v>217357.79</v>
      </c>
    </row>
    <row r="58" spans="1:2">
      <c r="A58" s="48" t="s">
        <v>109</v>
      </c>
      <c r="B58" s="36">
        <v>220309.473</v>
      </c>
    </row>
    <row r="59" spans="1:2">
      <c r="A59" s="48" t="s">
        <v>110</v>
      </c>
      <c r="B59" s="36">
        <v>223285.666</v>
      </c>
    </row>
    <row r="60" spans="1:2">
      <c r="A60" s="48" t="s">
        <v>111</v>
      </c>
      <c r="B60" s="36">
        <v>226289.46799999999</v>
      </c>
    </row>
    <row r="61" spans="1:2">
      <c r="A61" s="48" t="s">
        <v>112</v>
      </c>
      <c r="B61" s="36">
        <v>229318.26199999999</v>
      </c>
    </row>
    <row r="62" spans="1:2">
      <c r="A62" s="48" t="s">
        <v>113</v>
      </c>
      <c r="B62" s="36">
        <v>232374.239</v>
      </c>
    </row>
    <row r="63" spans="1:2">
      <c r="A63" s="48" t="s">
        <v>114</v>
      </c>
      <c r="B63" s="36">
        <v>235469.755</v>
      </c>
    </row>
    <row r="64" spans="1:2">
      <c r="A64" s="48" t="s">
        <v>115</v>
      </c>
      <c r="B64" s="36">
        <v>238620.554</v>
      </c>
    </row>
    <row r="65" spans="1:2">
      <c r="A65" s="48" t="s">
        <v>116</v>
      </c>
      <c r="B65" s="36">
        <v>241834.226</v>
      </c>
    </row>
    <row r="66" spans="1:2">
      <c r="A66" s="48" t="s">
        <v>117</v>
      </c>
      <c r="B66" s="36">
        <v>245115.98800000001</v>
      </c>
    </row>
    <row r="67" spans="1:2">
      <c r="A67" s="48" t="s">
        <v>118</v>
      </c>
      <c r="B67" s="36">
        <v>248451.71400000001</v>
      </c>
    </row>
    <row r="68" spans="1:2">
      <c r="A68" s="48" t="s">
        <v>119</v>
      </c>
      <c r="B68" s="36">
        <v>251805.31400000001</v>
      </c>
    </row>
    <row r="69" spans="1:2">
      <c r="A69" s="48" t="s">
        <v>120</v>
      </c>
      <c r="B69" s="36">
        <v>255128.076</v>
      </c>
    </row>
    <row r="70" spans="1:2">
      <c r="A70" s="48" t="s">
        <v>121</v>
      </c>
      <c r="B70" s="36">
        <v>258383.25700000001</v>
      </c>
    </row>
    <row r="71" spans="1:2">
      <c r="A71" s="48" t="s">
        <v>122</v>
      </c>
      <c r="B71" s="36">
        <v>261556.386</v>
      </c>
    </row>
    <row r="72" spans="1:2">
      <c r="A72" s="48" t="s">
        <v>123</v>
      </c>
      <c r="B72" s="36">
        <v>264650.96899999998</v>
      </c>
    </row>
    <row r="73" spans="1:2">
      <c r="A73" s="48" t="s">
        <v>124</v>
      </c>
      <c r="B73" s="36">
        <v>267670.549</v>
      </c>
    </row>
    <row r="74" spans="1:2">
      <c r="A74" s="48" t="s">
        <v>125</v>
      </c>
      <c r="B74" s="36">
        <v>270625.56699999998</v>
      </c>
    </row>
    <row r="75" spans="1:2" ht="14.25" thickBot="1">
      <c r="A75" s="49" t="s">
        <v>131</v>
      </c>
      <c r="B75" s="37">
        <v>273523.62099999998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E4" sqref="E4"/>
    </sheetView>
  </sheetViews>
  <sheetFormatPr defaultRowHeight="13.5"/>
  <cols>
    <col min="1" max="1" width="15.625" style="47" customWidth="1"/>
    <col min="2" max="2" width="12.625" style="10" customWidth="1"/>
    <col min="3" max="3" width="8.3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Contents!C9</f>
        <v>カンボジア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48" t="s">
        <v>56</v>
      </c>
      <c r="B5" s="36">
        <v>4432.7240000000002</v>
      </c>
      <c r="D5" s="6" t="s">
        <v>55</v>
      </c>
      <c r="E5" s="7" t="s">
        <v>1</v>
      </c>
    </row>
    <row r="6" spans="1:7">
      <c r="A6" s="48" t="s">
        <v>57</v>
      </c>
      <c r="B6" s="36">
        <v>4537.6639999999998</v>
      </c>
      <c r="D6" s="50" t="str">
        <f>INDEX(A5:A1000,COUNTA(A5:A1000)-9)</f>
        <v>2011</v>
      </c>
      <c r="E6" s="14">
        <f t="shared" ref="E6:E15" si="0">VLOOKUP(D6,$A$4:$B$65533,2,FALSE)</f>
        <v>14541.421</v>
      </c>
    </row>
    <row r="7" spans="1:7">
      <c r="A7" s="48" t="s">
        <v>58</v>
      </c>
      <c r="B7" s="36">
        <v>4656.4269999999997</v>
      </c>
      <c r="D7" s="50" t="str">
        <f>INDEX(A5:A1000,COUNTA(A5:A1000)-8)</f>
        <v>2012</v>
      </c>
      <c r="E7" s="14">
        <f t="shared" si="0"/>
        <v>14780.454</v>
      </c>
    </row>
    <row r="8" spans="1:7">
      <c r="A8" s="48" t="s">
        <v>59</v>
      </c>
      <c r="B8" s="36">
        <v>4783.2</v>
      </c>
      <c r="D8" s="50" t="str">
        <f>INDEX(A5:A1000,COUNTA(A5:A1000)-7)</f>
        <v>2013</v>
      </c>
      <c r="E8" s="14">
        <f t="shared" si="0"/>
        <v>15026.33</v>
      </c>
    </row>
    <row r="9" spans="1:7">
      <c r="A9" s="48" t="s">
        <v>60</v>
      </c>
      <c r="B9" s="36">
        <v>4913.7489999999998</v>
      </c>
      <c r="D9" s="50" t="str">
        <f>INDEX(A5:A1000,COUNTA(A5:A1000)-6)</f>
        <v>2014</v>
      </c>
      <c r="E9" s="14">
        <f t="shared" si="0"/>
        <v>15274.505999999999</v>
      </c>
    </row>
    <row r="10" spans="1:7">
      <c r="A10" s="48" t="s">
        <v>61</v>
      </c>
      <c r="B10" s="36">
        <v>5045.2830000000004</v>
      </c>
      <c r="D10" s="50" t="str">
        <f>INDEX(A5:A1000,COUNTA(A5:A1000)-5)</f>
        <v>2015</v>
      </c>
      <c r="E10" s="14">
        <f t="shared" si="0"/>
        <v>15521.434999999999</v>
      </c>
    </row>
    <row r="11" spans="1:7">
      <c r="A11" s="48" t="s">
        <v>62</v>
      </c>
      <c r="B11" s="36">
        <v>5176.6440000000002</v>
      </c>
      <c r="D11" s="50" t="str">
        <f>INDEX(A5:A1000,COUNTA(A5:A1000)-4)</f>
        <v>2016</v>
      </c>
      <c r="E11" s="14">
        <f t="shared" si="0"/>
        <v>15766.29</v>
      </c>
    </row>
    <row r="12" spans="1:7">
      <c r="A12" s="48" t="s">
        <v>63</v>
      </c>
      <c r="B12" s="36">
        <v>5308.1260000000002</v>
      </c>
      <c r="D12" s="50" t="str">
        <f>INDEX(A5:A1000,COUNTA(A5:A1000)-3)</f>
        <v>2017</v>
      </c>
      <c r="E12" s="14">
        <f t="shared" si="0"/>
        <v>16009.413</v>
      </c>
    </row>
    <row r="13" spans="1:7">
      <c r="A13" s="48" t="s">
        <v>64</v>
      </c>
      <c r="B13" s="36">
        <v>5441.3230000000003</v>
      </c>
      <c r="D13" s="50" t="str">
        <f>INDEX(A5:A1000,COUNTA(A5:A1000)-2)</f>
        <v>2018</v>
      </c>
      <c r="E13" s="14">
        <f t="shared" si="0"/>
        <v>16249.795</v>
      </c>
    </row>
    <row r="14" spans="1:7">
      <c r="A14" s="48" t="s">
        <v>65</v>
      </c>
      <c r="B14" s="36">
        <v>5578.6949999999997</v>
      </c>
      <c r="D14" s="50" t="str">
        <f>INDEX(A5:A1000,COUNTA(A5:A1000)-1)</f>
        <v>2019</v>
      </c>
      <c r="E14" s="14">
        <f t="shared" si="0"/>
        <v>16486.542000000001</v>
      </c>
    </row>
    <row r="15" spans="1:7" ht="14.25" thickBot="1">
      <c r="A15" s="48" t="s">
        <v>66</v>
      </c>
      <c r="B15" s="36">
        <v>5722.3720000000003</v>
      </c>
      <c r="D15" s="51" t="str">
        <f>INDEX(A5:A1000,COUNTA(A5:A1000))</f>
        <v>2020</v>
      </c>
      <c r="E15" s="15">
        <f t="shared" si="0"/>
        <v>16718.971000000001</v>
      </c>
    </row>
    <row r="16" spans="1:7">
      <c r="A16" s="48" t="s">
        <v>67</v>
      </c>
      <c r="B16" s="36">
        <v>5872.9679999999998</v>
      </c>
    </row>
    <row r="17" spans="1:7">
      <c r="A17" s="48" t="s">
        <v>68</v>
      </c>
      <c r="B17" s="36">
        <v>6028.4340000000002</v>
      </c>
    </row>
    <row r="18" spans="1:7">
      <c r="A18" s="48" t="s">
        <v>69</v>
      </c>
      <c r="B18" s="36">
        <v>6183.5860000000002</v>
      </c>
    </row>
    <row r="19" spans="1:7">
      <c r="A19" s="48" t="s">
        <v>70</v>
      </c>
      <c r="B19" s="36">
        <v>6331.4430000000002</v>
      </c>
    </row>
    <row r="20" spans="1:7">
      <c r="A20" s="48" t="s">
        <v>71</v>
      </c>
      <c r="B20" s="36">
        <v>6467.1909999999998</v>
      </c>
    </row>
    <row r="21" spans="1:7">
      <c r="A21" s="48" t="s">
        <v>72</v>
      </c>
      <c r="B21" s="36">
        <v>6585.0339999999997</v>
      </c>
    </row>
    <row r="22" spans="1:7">
      <c r="A22" s="48" t="s">
        <v>73</v>
      </c>
      <c r="B22" s="36">
        <v>6685.9610000000002</v>
      </c>
    </row>
    <row r="23" spans="1:7">
      <c r="A23" s="48" t="s">
        <v>74</v>
      </c>
      <c r="B23" s="36">
        <v>6779.7780000000002</v>
      </c>
      <c r="G23" s="8" t="s">
        <v>50</v>
      </c>
    </row>
    <row r="24" spans="1:7">
      <c r="A24" s="48" t="s">
        <v>75</v>
      </c>
      <c r="B24" s="36">
        <v>6880.6229999999996</v>
      </c>
    </row>
    <row r="25" spans="1:7">
      <c r="A25" s="48" t="s">
        <v>76</v>
      </c>
      <c r="B25" s="36">
        <v>6996.576</v>
      </c>
    </row>
    <row r="26" spans="1:7">
      <c r="A26" s="48" t="s">
        <v>77</v>
      </c>
      <c r="B26" s="36">
        <v>7139.64</v>
      </c>
    </row>
    <row r="27" spans="1:7">
      <c r="A27" s="48" t="s">
        <v>78</v>
      </c>
      <c r="B27" s="36">
        <v>7302.1139999999996</v>
      </c>
    </row>
    <row r="28" spans="1:7">
      <c r="A28" s="48" t="s">
        <v>79</v>
      </c>
      <c r="B28" s="36">
        <v>7449.2330000000002</v>
      </c>
    </row>
    <row r="29" spans="1:7">
      <c r="A29" s="48" t="s">
        <v>80</v>
      </c>
      <c r="B29" s="36">
        <v>7533.3320000000003</v>
      </c>
    </row>
    <row r="30" spans="1:7">
      <c r="A30" s="48" t="s">
        <v>81</v>
      </c>
      <c r="B30" s="36">
        <v>7524.4570000000003</v>
      </c>
    </row>
    <row r="31" spans="1:7">
      <c r="A31" s="48" t="s">
        <v>82</v>
      </c>
      <c r="B31" s="36">
        <v>7404.6869999999999</v>
      </c>
    </row>
    <row r="32" spans="1:7">
      <c r="A32" s="48" t="s">
        <v>83</v>
      </c>
      <c r="B32" s="36">
        <v>7196.0420000000004</v>
      </c>
    </row>
    <row r="33" spans="1:2">
      <c r="A33" s="48" t="s">
        <v>84</v>
      </c>
      <c r="B33" s="36">
        <v>6957.2669999999998</v>
      </c>
    </row>
    <row r="34" spans="1:2">
      <c r="A34" s="48" t="s">
        <v>85</v>
      </c>
      <c r="B34" s="36">
        <v>6770.393</v>
      </c>
    </row>
    <row r="35" spans="1:2">
      <c r="A35" s="48" t="s">
        <v>86</v>
      </c>
      <c r="B35" s="36">
        <v>6693.759</v>
      </c>
    </row>
    <row r="36" spans="1:2">
      <c r="A36" s="48" t="s">
        <v>87</v>
      </c>
      <c r="B36" s="36">
        <v>6749.8490000000002</v>
      </c>
    </row>
    <row r="37" spans="1:2">
      <c r="A37" s="48" t="s">
        <v>88</v>
      </c>
      <c r="B37" s="36">
        <v>6919.8029999999999</v>
      </c>
    </row>
    <row r="38" spans="1:2">
      <c r="A38" s="48" t="s">
        <v>89</v>
      </c>
      <c r="B38" s="36">
        <v>7170.0039999999999</v>
      </c>
    </row>
    <row r="39" spans="1:2">
      <c r="A39" s="48" t="s">
        <v>90</v>
      </c>
      <c r="B39" s="36">
        <v>7447.8440000000001</v>
      </c>
    </row>
    <row r="40" spans="1:2">
      <c r="A40" s="48" t="s">
        <v>91</v>
      </c>
      <c r="B40" s="36">
        <v>7714.8940000000002</v>
      </c>
    </row>
    <row r="41" spans="1:2">
      <c r="A41" s="48" t="s">
        <v>92</v>
      </c>
      <c r="B41" s="36">
        <v>7960.9520000000002</v>
      </c>
    </row>
    <row r="42" spans="1:2">
      <c r="A42" s="48" t="s">
        <v>93</v>
      </c>
      <c r="B42" s="36">
        <v>8198.0820000000003</v>
      </c>
    </row>
    <row r="43" spans="1:2">
      <c r="A43" s="48" t="s">
        <v>94</v>
      </c>
      <c r="B43" s="36">
        <v>8435.9089999999997</v>
      </c>
    </row>
    <row r="44" spans="1:2">
      <c r="A44" s="48" t="s">
        <v>95</v>
      </c>
      <c r="B44" s="36">
        <v>8691.3310000000001</v>
      </c>
    </row>
    <row r="45" spans="1:2">
      <c r="A45" s="48" t="s">
        <v>96</v>
      </c>
      <c r="B45" s="36">
        <v>8975.5969999999998</v>
      </c>
    </row>
    <row r="46" spans="1:2">
      <c r="A46" s="48" t="s">
        <v>97</v>
      </c>
      <c r="B46" s="36">
        <v>9289.2980000000007</v>
      </c>
    </row>
    <row r="47" spans="1:2">
      <c r="A47" s="48" t="s">
        <v>98</v>
      </c>
      <c r="B47" s="36">
        <v>9623.8989999999994</v>
      </c>
    </row>
    <row r="48" spans="1:2">
      <c r="A48" s="48" t="s">
        <v>99</v>
      </c>
      <c r="B48" s="36">
        <v>9970.7270000000008</v>
      </c>
    </row>
    <row r="49" spans="1:2">
      <c r="A49" s="48" t="s">
        <v>100</v>
      </c>
      <c r="B49" s="36">
        <v>10317.901</v>
      </c>
    </row>
    <row r="50" spans="1:2">
      <c r="A50" s="48" t="s">
        <v>101</v>
      </c>
      <c r="B50" s="36">
        <v>10656.145</v>
      </c>
    </row>
    <row r="51" spans="1:2">
      <c r="A51" s="48" t="s">
        <v>102</v>
      </c>
      <c r="B51" s="36">
        <v>10982.919</v>
      </c>
    </row>
    <row r="52" spans="1:2">
      <c r="A52" s="48" t="s">
        <v>103</v>
      </c>
      <c r="B52" s="36">
        <v>11298.593999999999</v>
      </c>
    </row>
    <row r="53" spans="1:2">
      <c r="A53" s="48" t="s">
        <v>104</v>
      </c>
      <c r="B53" s="36">
        <v>11600.51</v>
      </c>
    </row>
    <row r="54" spans="1:2">
      <c r="A54" s="48" t="s">
        <v>105</v>
      </c>
      <c r="B54" s="36">
        <v>11886.464</v>
      </c>
    </row>
    <row r="55" spans="1:2">
      <c r="A55" s="48" t="s">
        <v>106</v>
      </c>
      <c r="B55" s="36">
        <v>12155.241</v>
      </c>
    </row>
    <row r="56" spans="1:2">
      <c r="A56" s="48" t="s">
        <v>107</v>
      </c>
      <c r="B56" s="36">
        <v>12405.411</v>
      </c>
    </row>
    <row r="57" spans="1:2">
      <c r="A57" s="48" t="s">
        <v>108</v>
      </c>
      <c r="B57" s="36">
        <v>12637.718999999999</v>
      </c>
    </row>
    <row r="58" spans="1:2">
      <c r="A58" s="48" t="s">
        <v>109</v>
      </c>
      <c r="B58" s="36">
        <v>12856.171</v>
      </c>
    </row>
    <row r="59" spans="1:2">
      <c r="A59" s="48" t="s">
        <v>110</v>
      </c>
      <c r="B59" s="36">
        <v>13066.475</v>
      </c>
    </row>
    <row r="60" spans="1:2">
      <c r="A60" s="48" t="s">
        <v>111</v>
      </c>
      <c r="B60" s="36">
        <v>13273.355</v>
      </c>
    </row>
    <row r="61" spans="1:2">
      <c r="A61" s="48" t="s">
        <v>112</v>
      </c>
      <c r="B61" s="36">
        <v>13477.705</v>
      </c>
    </row>
    <row r="62" spans="1:2">
      <c r="A62" s="48" t="s">
        <v>113</v>
      </c>
      <c r="B62" s="36">
        <v>13679.953</v>
      </c>
    </row>
    <row r="63" spans="1:2">
      <c r="A63" s="48" t="s">
        <v>114</v>
      </c>
      <c r="B63" s="36">
        <v>13883.834999999999</v>
      </c>
    </row>
    <row r="64" spans="1:2">
      <c r="A64" s="48" t="s">
        <v>115</v>
      </c>
      <c r="B64" s="36">
        <v>14093.605</v>
      </c>
    </row>
    <row r="65" spans="1:2">
      <c r="A65" s="48" t="s">
        <v>116</v>
      </c>
      <c r="B65" s="36">
        <v>14312.205</v>
      </c>
    </row>
    <row r="66" spans="1:2">
      <c r="A66" s="48" t="s">
        <v>117</v>
      </c>
      <c r="B66" s="36">
        <v>14541.421</v>
      </c>
    </row>
    <row r="67" spans="1:2">
      <c r="A67" s="48" t="s">
        <v>118</v>
      </c>
      <c r="B67" s="36">
        <v>14780.454</v>
      </c>
    </row>
    <row r="68" spans="1:2">
      <c r="A68" s="48" t="s">
        <v>119</v>
      </c>
      <c r="B68" s="36">
        <v>15026.33</v>
      </c>
    </row>
    <row r="69" spans="1:2">
      <c r="A69" s="48" t="s">
        <v>120</v>
      </c>
      <c r="B69" s="36">
        <v>15274.505999999999</v>
      </c>
    </row>
    <row r="70" spans="1:2">
      <c r="A70" s="48" t="s">
        <v>121</v>
      </c>
      <c r="B70" s="36">
        <v>15521.434999999999</v>
      </c>
    </row>
    <row r="71" spans="1:2">
      <c r="A71" s="48" t="s">
        <v>122</v>
      </c>
      <c r="B71" s="36">
        <v>15766.29</v>
      </c>
    </row>
    <row r="72" spans="1:2">
      <c r="A72" s="48" t="s">
        <v>123</v>
      </c>
      <c r="B72" s="36">
        <v>16009.413</v>
      </c>
    </row>
    <row r="73" spans="1:2">
      <c r="A73" s="48" t="s">
        <v>124</v>
      </c>
      <c r="B73" s="36">
        <v>16249.795</v>
      </c>
    </row>
    <row r="74" spans="1:2">
      <c r="A74" s="48" t="s">
        <v>125</v>
      </c>
      <c r="B74" s="36">
        <v>16486.542000000001</v>
      </c>
    </row>
    <row r="75" spans="1:2" ht="14.25" thickBot="1">
      <c r="A75" s="49" t="s">
        <v>131</v>
      </c>
      <c r="B75" s="37">
        <v>16718.971000000001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/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Contents!C10</f>
        <v>シンガポール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48" t="s">
        <v>56</v>
      </c>
      <c r="B5" s="36">
        <v>1022.095</v>
      </c>
      <c r="D5" s="6" t="s">
        <v>55</v>
      </c>
      <c r="E5" s="7" t="s">
        <v>1</v>
      </c>
    </row>
    <row r="6" spans="1:7">
      <c r="A6" s="48" t="s">
        <v>57</v>
      </c>
      <c r="B6" s="36">
        <v>1067.797</v>
      </c>
      <c r="D6" s="50" t="str">
        <f>INDEX(A5:A1000,COUNTA(A5:A1000)-9)</f>
        <v>2011</v>
      </c>
      <c r="E6" s="14">
        <f t="shared" ref="E6:E15" si="0">VLOOKUP(D6,$A$4:$B$65533,2,FALSE)</f>
        <v>5263.64</v>
      </c>
    </row>
    <row r="7" spans="1:7">
      <c r="A7" s="48" t="s">
        <v>58</v>
      </c>
      <c r="B7" s="36">
        <v>1119.932</v>
      </c>
      <c r="D7" s="50" t="str">
        <f>INDEX(A5:A1000,COUNTA(A5:A1000)-8)</f>
        <v>2012</v>
      </c>
      <c r="E7" s="14">
        <f t="shared" si="0"/>
        <v>5369.4690000000001</v>
      </c>
    </row>
    <row r="8" spans="1:7">
      <c r="A8" s="48" t="s">
        <v>59</v>
      </c>
      <c r="B8" s="36">
        <v>1177.58</v>
      </c>
      <c r="D8" s="50" t="str">
        <f>INDEX(A5:A1000,COUNTA(A5:A1000)-7)</f>
        <v>2013</v>
      </c>
      <c r="E8" s="14">
        <f t="shared" si="0"/>
        <v>5453.732</v>
      </c>
    </row>
    <row r="9" spans="1:7">
      <c r="A9" s="48" t="s">
        <v>60</v>
      </c>
      <c r="B9" s="36">
        <v>1239.692</v>
      </c>
      <c r="D9" s="50" t="str">
        <f>INDEX(A5:A1000,COUNTA(A5:A1000)-6)</f>
        <v>2014</v>
      </c>
      <c r="E9" s="14">
        <f t="shared" si="0"/>
        <v>5525.6279999999997</v>
      </c>
    </row>
    <row r="10" spans="1:7">
      <c r="A10" s="48" t="s">
        <v>61</v>
      </c>
      <c r="B10" s="36">
        <v>1305.1030000000001</v>
      </c>
      <c r="D10" s="50" t="str">
        <f>INDEX(A5:A1000,COUNTA(A5:A1000)-5)</f>
        <v>2015</v>
      </c>
      <c r="E10" s="14">
        <f t="shared" si="0"/>
        <v>5592.143</v>
      </c>
    </row>
    <row r="11" spans="1:7">
      <c r="A11" s="48" t="s">
        <v>62</v>
      </c>
      <c r="B11" s="36">
        <v>1372.5160000000001</v>
      </c>
      <c r="D11" s="50" t="str">
        <f>INDEX(A5:A1000,COUNTA(A5:A1000)-4)</f>
        <v>2016</v>
      </c>
      <c r="E11" s="14">
        <f t="shared" si="0"/>
        <v>5653.625</v>
      </c>
    </row>
    <row r="12" spans="1:7">
      <c r="A12" s="48" t="s">
        <v>63</v>
      </c>
      <c r="B12" s="36">
        <v>1440.49</v>
      </c>
      <c r="D12" s="50" t="str">
        <f>INDEX(A5:A1000,COUNTA(A5:A1000)-3)</f>
        <v>2017</v>
      </c>
      <c r="E12" s="14">
        <f t="shared" si="0"/>
        <v>5708.0420000000004</v>
      </c>
    </row>
    <row r="13" spans="1:7">
      <c r="A13" s="48" t="s">
        <v>64</v>
      </c>
      <c r="B13" s="36">
        <v>1507.5440000000001</v>
      </c>
      <c r="D13" s="50" t="str">
        <f>INDEX(A5:A1000,COUNTA(A5:A1000)-2)</f>
        <v>2018</v>
      </c>
      <c r="E13" s="14">
        <f>VLOOKUP(D13,$A$4:$B$65533,2,FALSE)</f>
        <v>5757.5029999999997</v>
      </c>
    </row>
    <row r="14" spans="1:7">
      <c r="A14" s="48" t="s">
        <v>65</v>
      </c>
      <c r="B14" s="36">
        <v>1572.174</v>
      </c>
      <c r="D14" s="50" t="str">
        <f>INDEX(A5:A1000,COUNTA(A5:A1000)-1)</f>
        <v>2019</v>
      </c>
      <c r="E14" s="14">
        <f t="shared" si="0"/>
        <v>5804.3429999999998</v>
      </c>
    </row>
    <row r="15" spans="1:7" ht="14.25" thickBot="1">
      <c r="A15" s="48" t="s">
        <v>66</v>
      </c>
      <c r="B15" s="36">
        <v>1633.133</v>
      </c>
      <c r="D15" s="51" t="str">
        <f>INDEX(A5:A1000,COUNTA(A5:A1000))</f>
        <v>2020</v>
      </c>
      <c r="E15" s="15">
        <f t="shared" si="0"/>
        <v>5850.3429999999998</v>
      </c>
    </row>
    <row r="16" spans="1:7">
      <c r="A16" s="48" t="s">
        <v>67</v>
      </c>
      <c r="B16" s="36">
        <v>1689.6</v>
      </c>
    </row>
    <row r="17" spans="1:7">
      <c r="A17" s="48" t="s">
        <v>68</v>
      </c>
      <c r="B17" s="36">
        <v>1741.4570000000001</v>
      </c>
    </row>
    <row r="18" spans="1:7">
      <c r="A18" s="48" t="s">
        <v>69</v>
      </c>
      <c r="B18" s="36">
        <v>1789.374</v>
      </c>
    </row>
    <row r="19" spans="1:7">
      <c r="A19" s="48" t="s">
        <v>70</v>
      </c>
      <c r="B19" s="36">
        <v>1834.5170000000001</v>
      </c>
    </row>
    <row r="20" spans="1:7">
      <c r="A20" s="48" t="s">
        <v>71</v>
      </c>
      <c r="B20" s="36">
        <v>1877.826</v>
      </c>
    </row>
    <row r="21" spans="1:7">
      <c r="A21" s="48" t="s">
        <v>72</v>
      </c>
      <c r="B21" s="36">
        <v>1919.2739999999999</v>
      </c>
    </row>
    <row r="22" spans="1:7">
      <c r="A22" s="48" t="s">
        <v>73</v>
      </c>
      <c r="B22" s="36">
        <v>1958.7349999999999</v>
      </c>
    </row>
    <row r="23" spans="1:7">
      <c r="A23" s="48" t="s">
        <v>74</v>
      </c>
      <c r="B23" s="36">
        <v>1996.87</v>
      </c>
      <c r="G23" s="8" t="s">
        <v>50</v>
      </c>
    </row>
    <row r="24" spans="1:7">
      <c r="A24" s="48" t="s">
        <v>75</v>
      </c>
      <c r="B24" s="36">
        <v>2034.5139999999999</v>
      </c>
    </row>
    <row r="25" spans="1:7">
      <c r="A25" s="48" t="s">
        <v>76</v>
      </c>
      <c r="B25" s="36">
        <v>2072.2840000000001</v>
      </c>
    </row>
    <row r="26" spans="1:7">
      <c r="A26" s="48" t="s">
        <v>77</v>
      </c>
      <c r="B26" s="36">
        <v>2110.9580000000001</v>
      </c>
    </row>
    <row r="27" spans="1:7">
      <c r="A27" s="48" t="s">
        <v>78</v>
      </c>
      <c r="B27" s="36">
        <v>2150.498</v>
      </c>
    </row>
    <row r="28" spans="1:7">
      <c r="A28" s="48" t="s">
        <v>79</v>
      </c>
      <c r="B28" s="36">
        <v>2189.6089999999999</v>
      </c>
    </row>
    <row r="29" spans="1:7">
      <c r="A29" s="48" t="s">
        <v>80</v>
      </c>
      <c r="B29" s="36">
        <v>2226.377</v>
      </c>
    </row>
    <row r="30" spans="1:7">
      <c r="A30" s="48" t="s">
        <v>81</v>
      </c>
      <c r="B30" s="36">
        <v>2259.721</v>
      </c>
    </row>
    <row r="31" spans="1:7">
      <c r="A31" s="48" t="s">
        <v>82</v>
      </c>
      <c r="B31" s="36">
        <v>2288.86</v>
      </c>
    </row>
    <row r="32" spans="1:7">
      <c r="A32" s="48" t="s">
        <v>83</v>
      </c>
      <c r="B32" s="36">
        <v>2314.9879999999998</v>
      </c>
    </row>
    <row r="33" spans="1:2">
      <c r="A33" s="48" t="s">
        <v>84</v>
      </c>
      <c r="B33" s="36">
        <v>2341.4009999999998</v>
      </c>
    </row>
    <row r="34" spans="1:2">
      <c r="A34" s="48" t="s">
        <v>85</v>
      </c>
      <c r="B34" s="36">
        <v>2372.5940000000001</v>
      </c>
    </row>
    <row r="35" spans="1:2">
      <c r="A35" s="48" t="s">
        <v>86</v>
      </c>
      <c r="B35" s="36">
        <v>2411.69</v>
      </c>
    </row>
    <row r="36" spans="1:2">
      <c r="A36" s="48" t="s">
        <v>87</v>
      </c>
      <c r="B36" s="36">
        <v>2460.5030000000002</v>
      </c>
    </row>
    <row r="37" spans="1:2">
      <c r="A37" s="48" t="s">
        <v>88</v>
      </c>
      <c r="B37" s="36">
        <v>2517.9830000000002</v>
      </c>
    </row>
    <row r="38" spans="1:2">
      <c r="A38" s="48" t="s">
        <v>89</v>
      </c>
      <c r="B38" s="36">
        <v>2580.915</v>
      </c>
    </row>
    <row r="39" spans="1:2">
      <c r="A39" s="48" t="s">
        <v>90</v>
      </c>
      <c r="B39" s="36">
        <v>2644.4949999999999</v>
      </c>
    </row>
    <row r="40" spans="1:2">
      <c r="A40" s="48" t="s">
        <v>91</v>
      </c>
      <c r="B40" s="36">
        <v>2705.5369999999998</v>
      </c>
    </row>
    <row r="41" spans="1:2">
      <c r="A41" s="48" t="s">
        <v>92</v>
      </c>
      <c r="B41" s="36">
        <v>2762.442</v>
      </c>
    </row>
    <row r="42" spans="1:2">
      <c r="A42" s="48" t="s">
        <v>93</v>
      </c>
      <c r="B42" s="36">
        <v>2816.9740000000002</v>
      </c>
    </row>
    <row r="43" spans="1:2">
      <c r="A43" s="48" t="s">
        <v>94</v>
      </c>
      <c r="B43" s="36">
        <v>2873.279</v>
      </c>
    </row>
    <row r="44" spans="1:2">
      <c r="A44" s="48" t="s">
        <v>95</v>
      </c>
      <c r="B44" s="36">
        <v>2937.277</v>
      </c>
    </row>
    <row r="45" spans="1:2">
      <c r="A45" s="48" t="s">
        <v>96</v>
      </c>
      <c r="B45" s="36">
        <v>3012.9679999999998</v>
      </c>
    </row>
    <row r="46" spans="1:2">
      <c r="A46" s="48" t="s">
        <v>97</v>
      </c>
      <c r="B46" s="36">
        <v>3101.1439999999998</v>
      </c>
    </row>
    <row r="47" spans="1:2">
      <c r="A47" s="48" t="s">
        <v>98</v>
      </c>
      <c r="B47" s="36">
        <v>3199.6419999999998</v>
      </c>
    </row>
    <row r="48" spans="1:2">
      <c r="A48" s="48" t="s">
        <v>99</v>
      </c>
      <c r="B48" s="36">
        <v>3305.8009999999999</v>
      </c>
    </row>
    <row r="49" spans="1:2">
      <c r="A49" s="48" t="s">
        <v>100</v>
      </c>
      <c r="B49" s="36">
        <v>3415.701</v>
      </c>
    </row>
    <row r="50" spans="1:2">
      <c r="A50" s="48" t="s">
        <v>101</v>
      </c>
      <c r="B50" s="36">
        <v>3525.9639999999999</v>
      </c>
    </row>
    <row r="51" spans="1:2">
      <c r="A51" s="48" t="s">
        <v>102</v>
      </c>
      <c r="B51" s="36">
        <v>3638.1770000000001</v>
      </c>
    </row>
    <row r="52" spans="1:2">
      <c r="A52" s="48" t="s">
        <v>103</v>
      </c>
      <c r="B52" s="36">
        <v>3752.1309999999999</v>
      </c>
    </row>
    <row r="53" spans="1:2">
      <c r="A53" s="48" t="s">
        <v>104</v>
      </c>
      <c r="B53" s="36">
        <v>3860.721</v>
      </c>
    </row>
    <row r="54" spans="1:2">
      <c r="A54" s="48" t="s">
        <v>105</v>
      </c>
      <c r="B54" s="36">
        <v>3954.741</v>
      </c>
    </row>
    <row r="55" spans="1:2">
      <c r="A55" s="48" t="s">
        <v>106</v>
      </c>
      <c r="B55" s="36">
        <v>4028.8719999999998</v>
      </c>
    </row>
    <row r="56" spans="1:2">
      <c r="A56" s="48" t="s">
        <v>107</v>
      </c>
      <c r="B56" s="36">
        <v>4077.15</v>
      </c>
    </row>
    <row r="57" spans="1:2">
      <c r="A57" s="48" t="s">
        <v>108</v>
      </c>
      <c r="B57" s="36">
        <v>4104.4070000000002</v>
      </c>
    </row>
    <row r="58" spans="1:2">
      <c r="A58" s="48" t="s">
        <v>109</v>
      </c>
      <c r="B58" s="36">
        <v>4129.2269999999999</v>
      </c>
    </row>
    <row r="59" spans="1:2">
      <c r="A59" s="48" t="s">
        <v>110</v>
      </c>
      <c r="B59" s="36">
        <v>4177.2020000000002</v>
      </c>
    </row>
    <row r="60" spans="1:2">
      <c r="A60" s="48" t="s">
        <v>111</v>
      </c>
      <c r="B60" s="36">
        <v>4265.6930000000002</v>
      </c>
    </row>
    <row r="61" spans="1:2">
      <c r="A61" s="48" t="s">
        <v>112</v>
      </c>
      <c r="B61" s="36">
        <v>4402.3239999999996</v>
      </c>
    </row>
    <row r="62" spans="1:2">
      <c r="A62" s="48" t="s">
        <v>113</v>
      </c>
      <c r="B62" s="36">
        <v>4578.6289999999999</v>
      </c>
    </row>
    <row r="63" spans="1:2">
      <c r="A63" s="48" t="s">
        <v>114</v>
      </c>
      <c r="B63" s="36">
        <v>4775.8100000000004</v>
      </c>
    </row>
    <row r="64" spans="1:2">
      <c r="A64" s="48" t="s">
        <v>115</v>
      </c>
      <c r="B64" s="36">
        <v>4966.6139999999996</v>
      </c>
    </row>
    <row r="65" spans="1:2">
      <c r="A65" s="48" t="s">
        <v>116</v>
      </c>
      <c r="B65" s="36">
        <v>5131.17</v>
      </c>
    </row>
    <row r="66" spans="1:2">
      <c r="A66" s="48" t="s">
        <v>117</v>
      </c>
      <c r="B66" s="36">
        <v>5263.64</v>
      </c>
    </row>
    <row r="67" spans="1:2">
      <c r="A67" s="48" t="s">
        <v>118</v>
      </c>
      <c r="B67" s="36">
        <v>5369.4690000000001</v>
      </c>
    </row>
    <row r="68" spans="1:2">
      <c r="A68" s="48" t="s">
        <v>119</v>
      </c>
      <c r="B68" s="36">
        <v>5453.732</v>
      </c>
    </row>
    <row r="69" spans="1:2">
      <c r="A69" s="48" t="s">
        <v>120</v>
      </c>
      <c r="B69" s="36">
        <v>5525.6279999999997</v>
      </c>
    </row>
    <row r="70" spans="1:2">
      <c r="A70" s="48" t="s">
        <v>121</v>
      </c>
      <c r="B70" s="36">
        <v>5592.143</v>
      </c>
    </row>
    <row r="71" spans="1:2">
      <c r="A71" s="48" t="s">
        <v>122</v>
      </c>
      <c r="B71" s="36">
        <v>5653.625</v>
      </c>
    </row>
    <row r="72" spans="1:2">
      <c r="A72" s="48" t="s">
        <v>123</v>
      </c>
      <c r="B72" s="36">
        <v>5708.0420000000004</v>
      </c>
    </row>
    <row r="73" spans="1:2">
      <c r="A73" s="48" t="s">
        <v>124</v>
      </c>
      <c r="B73" s="36">
        <v>5757.5029999999997</v>
      </c>
    </row>
    <row r="74" spans="1:2">
      <c r="A74" s="48" t="s">
        <v>125</v>
      </c>
      <c r="B74" s="36">
        <v>5804.3429999999998</v>
      </c>
    </row>
    <row r="75" spans="1:2" ht="14.25" thickBot="1">
      <c r="A75" s="49" t="s">
        <v>131</v>
      </c>
      <c r="B75" s="37">
        <v>5850.3429999999998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E4" sqref="E4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人口の推移(1950～2020年)</v>
      </c>
      <c r="B1" s="16"/>
    </row>
    <row r="2" spans="1:7" s="17" customFormat="1" ht="20.25" customHeight="1">
      <c r="A2" s="29" t="str">
        <f>Contents!C11</f>
        <v>スリランカ</v>
      </c>
      <c r="B2" s="16"/>
    </row>
    <row r="3" spans="1:7" ht="20.100000000000001" customHeight="1" thickBot="1">
      <c r="A3" s="52"/>
      <c r="B3" s="13"/>
    </row>
    <row r="4" spans="1:7" ht="20.100000000000001" customHeight="1" thickBot="1">
      <c r="A4" s="38"/>
      <c r="B4" s="38" t="s">
        <v>49</v>
      </c>
      <c r="D4" s="4" t="s">
        <v>51</v>
      </c>
      <c r="E4" s="5" t="s">
        <v>127</v>
      </c>
      <c r="G4" s="4" t="s">
        <v>51</v>
      </c>
    </row>
    <row r="5" spans="1:7" ht="14.25" thickBot="1">
      <c r="A5" s="48" t="s">
        <v>56</v>
      </c>
      <c r="B5" s="36">
        <v>7971.098</v>
      </c>
      <c r="D5" s="6" t="s">
        <v>55</v>
      </c>
      <c r="E5" s="7" t="s">
        <v>1</v>
      </c>
    </row>
    <row r="6" spans="1:7">
      <c r="A6" s="48" t="s">
        <v>57</v>
      </c>
      <c r="B6" s="36">
        <v>8108.4279999999999</v>
      </c>
      <c r="D6" s="50" t="str">
        <f>INDEX(A5:A1000,COUNTA(A5:A1000)-9)</f>
        <v>2011</v>
      </c>
      <c r="E6" s="14">
        <f t="shared" ref="E6:E15" si="0">VLOOKUP(D6,$A$4:$B$65533,2,FALSE)</f>
        <v>20398.495999999999</v>
      </c>
    </row>
    <row r="7" spans="1:7">
      <c r="A7" s="48" t="s">
        <v>58</v>
      </c>
      <c r="B7" s="36">
        <v>8256.5589999999993</v>
      </c>
      <c r="D7" s="50" t="str">
        <f>INDEX(A5:A1000,COUNTA(A5:A1000)-8)</f>
        <v>2012</v>
      </c>
      <c r="E7" s="14">
        <f t="shared" si="0"/>
        <v>20532.598999999998</v>
      </c>
    </row>
    <row r="8" spans="1:7">
      <c r="A8" s="48" t="s">
        <v>59</v>
      </c>
      <c r="B8" s="36">
        <v>8417.1119999999992</v>
      </c>
      <c r="D8" s="50" t="str">
        <f>INDEX(A5:A1000,COUNTA(A5:A1000)-7)</f>
        <v>2013</v>
      </c>
      <c r="E8" s="14">
        <f t="shared" si="0"/>
        <v>20663.053</v>
      </c>
    </row>
    <row r="9" spans="1:7">
      <c r="A9" s="48" t="s">
        <v>60</v>
      </c>
      <c r="B9" s="36">
        <v>8591.0210000000006</v>
      </c>
      <c r="D9" s="50" t="str">
        <f>INDEX(A5:A1000,COUNTA(A5:A1000)-6)</f>
        <v>2014</v>
      </c>
      <c r="E9" s="14">
        <f t="shared" si="0"/>
        <v>20788.511999999999</v>
      </c>
    </row>
    <row r="10" spans="1:7">
      <c r="A10" s="48" t="s">
        <v>61</v>
      </c>
      <c r="B10" s="36">
        <v>8778.4410000000007</v>
      </c>
      <c r="D10" s="50" t="str">
        <f>INDEX(A5:A1000,COUNTA(A5:A1000)-5)</f>
        <v>2015</v>
      </c>
      <c r="E10" s="14">
        <f t="shared" si="0"/>
        <v>20908.024000000001</v>
      </c>
    </row>
    <row r="11" spans="1:7">
      <c r="A11" s="48" t="s">
        <v>62</v>
      </c>
      <c r="B11" s="36">
        <v>8978.7649999999994</v>
      </c>
      <c r="D11" s="50" t="str">
        <f>INDEX(A5:A1000,COUNTA(A5:A1000)-4)</f>
        <v>2016</v>
      </c>
      <c r="E11" s="14">
        <f t="shared" si="0"/>
        <v>21021.177</v>
      </c>
    </row>
    <row r="12" spans="1:7">
      <c r="A12" s="48" t="s">
        <v>63</v>
      </c>
      <c r="B12" s="36">
        <v>9190.652</v>
      </c>
      <c r="D12" s="50" t="str">
        <f>INDEX(A5:A1000,COUNTA(A5:A1000)-3)</f>
        <v>2017</v>
      </c>
      <c r="E12" s="14">
        <f t="shared" si="0"/>
        <v>21128.027999999998</v>
      </c>
    </row>
    <row r="13" spans="1:7">
      <c r="A13" s="48" t="s">
        <v>64</v>
      </c>
      <c r="B13" s="36">
        <v>9412.1389999999992</v>
      </c>
      <c r="D13" s="50" t="str">
        <f>INDEX(A5:A1000,COUNTA(A5:A1000)-2)</f>
        <v>2018</v>
      </c>
      <c r="E13" s="14">
        <f>VLOOKUP(D13,$A$4:$B$65533,2,FALSE)</f>
        <v>21228.76</v>
      </c>
    </row>
    <row r="14" spans="1:7">
      <c r="A14" s="48" t="s">
        <v>65</v>
      </c>
      <c r="B14" s="36">
        <v>9640.82</v>
      </c>
      <c r="D14" s="50" t="str">
        <f>INDEX(A5:A1000,COUNTA(A5:A1000)-1)</f>
        <v>2019</v>
      </c>
      <c r="E14" s="14">
        <f t="shared" si="0"/>
        <v>21323.734</v>
      </c>
    </row>
    <row r="15" spans="1:7" ht="14.25" thickBot="1">
      <c r="A15" s="48" t="s">
        <v>66</v>
      </c>
      <c r="B15" s="36">
        <v>9874.4760000000006</v>
      </c>
      <c r="D15" s="51" t="str">
        <f>INDEX(A5:A1000,COUNTA(A5:A1000))</f>
        <v>2020</v>
      </c>
      <c r="E15" s="15">
        <f t="shared" si="0"/>
        <v>21413.25</v>
      </c>
    </row>
    <row r="16" spans="1:7">
      <c r="A16" s="48" t="s">
        <v>67</v>
      </c>
      <c r="B16" s="36">
        <v>10111.638999999999</v>
      </c>
    </row>
    <row r="17" spans="1:7">
      <c r="A17" s="48" t="s">
        <v>68</v>
      </c>
      <c r="B17" s="36">
        <v>10352.18</v>
      </c>
    </row>
    <row r="18" spans="1:7">
      <c r="A18" s="48" t="s">
        <v>69</v>
      </c>
      <c r="B18" s="36">
        <v>10597.516</v>
      </c>
    </row>
    <row r="19" spans="1:7">
      <c r="A19" s="48" t="s">
        <v>70</v>
      </c>
      <c r="B19" s="36">
        <v>10849.977000000001</v>
      </c>
    </row>
    <row r="20" spans="1:7">
      <c r="A20" s="48" t="s">
        <v>71</v>
      </c>
      <c r="B20" s="36">
        <v>11110.825000000001</v>
      </c>
    </row>
    <row r="21" spans="1:7">
      <c r="A21" s="48" t="s">
        <v>72</v>
      </c>
      <c r="B21" s="36">
        <v>11380.665000000001</v>
      </c>
    </row>
    <row r="22" spans="1:7">
      <c r="A22" s="48" t="s">
        <v>73</v>
      </c>
      <c r="B22" s="36">
        <v>11657.65</v>
      </c>
    </row>
    <row r="23" spans="1:7">
      <c r="A23" s="48" t="s">
        <v>74</v>
      </c>
      <c r="B23" s="36">
        <v>11937.607</v>
      </c>
      <c r="G23" s="8" t="s">
        <v>50</v>
      </c>
    </row>
    <row r="24" spans="1:7">
      <c r="A24" s="48" t="s">
        <v>75</v>
      </c>
      <c r="B24" s="36">
        <v>12214.948</v>
      </c>
    </row>
    <row r="25" spans="1:7">
      <c r="A25" s="48" t="s">
        <v>76</v>
      </c>
      <c r="B25" s="36">
        <v>12485.736000000001</v>
      </c>
    </row>
    <row r="26" spans="1:7">
      <c r="A26" s="48" t="s">
        <v>77</v>
      </c>
      <c r="B26" s="36">
        <v>12747.831</v>
      </c>
    </row>
    <row r="27" spans="1:7">
      <c r="A27" s="48" t="s">
        <v>78</v>
      </c>
      <c r="B27" s="36">
        <v>13002.234</v>
      </c>
    </row>
    <row r="28" spans="1:7">
      <c r="A28" s="48" t="s">
        <v>79</v>
      </c>
      <c r="B28" s="36">
        <v>13252.032999999999</v>
      </c>
    </row>
    <row r="29" spans="1:7">
      <c r="A29" s="48" t="s">
        <v>80</v>
      </c>
      <c r="B29" s="36">
        <v>13501.931</v>
      </c>
    </row>
    <row r="30" spans="1:7">
      <c r="A30" s="48" t="s">
        <v>81</v>
      </c>
      <c r="B30" s="36">
        <v>13755.141</v>
      </c>
    </row>
    <row r="31" spans="1:7">
      <c r="A31" s="48" t="s">
        <v>82</v>
      </c>
      <c r="B31" s="36">
        <v>14012.894</v>
      </c>
    </row>
    <row r="32" spans="1:7">
      <c r="A32" s="48" t="s">
        <v>83</v>
      </c>
      <c r="B32" s="36">
        <v>14273.495000000001</v>
      </c>
    </row>
    <row r="33" spans="1:2">
      <c r="A33" s="48" t="s">
        <v>84</v>
      </c>
      <c r="B33" s="36">
        <v>14533.691000000001</v>
      </c>
    </row>
    <row r="34" spans="1:2">
      <c r="A34" s="48" t="s">
        <v>85</v>
      </c>
      <c r="B34" s="36">
        <v>14788.866</v>
      </c>
    </row>
    <row r="35" spans="1:2">
      <c r="A35" s="48" t="s">
        <v>86</v>
      </c>
      <c r="B35" s="36">
        <v>15035.84</v>
      </c>
    </row>
    <row r="36" spans="1:2">
      <c r="A36" s="48" t="s">
        <v>87</v>
      </c>
      <c r="B36" s="36">
        <v>15272.822</v>
      </c>
    </row>
    <row r="37" spans="1:2">
      <c r="A37" s="48" t="s">
        <v>88</v>
      </c>
      <c r="B37" s="36">
        <v>15501.21</v>
      </c>
    </row>
    <row r="38" spans="1:2">
      <c r="A38" s="48" t="s">
        <v>89</v>
      </c>
      <c r="B38" s="36">
        <v>15724.641</v>
      </c>
    </row>
    <row r="39" spans="1:2">
      <c r="A39" s="48" t="s">
        <v>90</v>
      </c>
      <c r="B39" s="36">
        <v>15948.501</v>
      </c>
    </row>
    <row r="40" spans="1:2">
      <c r="A40" s="48" t="s">
        <v>91</v>
      </c>
      <c r="B40" s="36">
        <v>16176.281999999999</v>
      </c>
    </row>
    <row r="41" spans="1:2">
      <c r="A41" s="48" t="s">
        <v>92</v>
      </c>
      <c r="B41" s="36">
        <v>16408.861000000001</v>
      </c>
    </row>
    <row r="42" spans="1:2">
      <c r="A42" s="48" t="s">
        <v>93</v>
      </c>
      <c r="B42" s="36">
        <v>16643.955999999998</v>
      </c>
    </row>
    <row r="43" spans="1:2">
      <c r="A43" s="48" t="s">
        <v>94</v>
      </c>
      <c r="B43" s="36">
        <v>16878.186000000002</v>
      </c>
    </row>
    <row r="44" spans="1:2">
      <c r="A44" s="48" t="s">
        <v>95</v>
      </c>
      <c r="B44" s="36">
        <v>17106.752</v>
      </c>
    </row>
    <row r="45" spans="1:2">
      <c r="A45" s="48" t="s">
        <v>96</v>
      </c>
      <c r="B45" s="36">
        <v>17325.769</v>
      </c>
    </row>
    <row r="46" spans="1:2">
      <c r="A46" s="48" t="s">
        <v>97</v>
      </c>
      <c r="B46" s="36">
        <v>17535.732</v>
      </c>
    </row>
    <row r="47" spans="1:2">
      <c r="A47" s="48" t="s">
        <v>98</v>
      </c>
      <c r="B47" s="36">
        <v>17736.827000000001</v>
      </c>
    </row>
    <row r="48" spans="1:2">
      <c r="A48" s="48" t="s">
        <v>99</v>
      </c>
      <c r="B48" s="36">
        <v>17924.827000000001</v>
      </c>
    </row>
    <row r="49" spans="1:2">
      <c r="A49" s="48" t="s">
        <v>100</v>
      </c>
      <c r="B49" s="36">
        <v>18094.473999999998</v>
      </c>
    </row>
    <row r="50" spans="1:2">
      <c r="A50" s="48" t="s">
        <v>101</v>
      </c>
      <c r="B50" s="36">
        <v>18242.917000000001</v>
      </c>
    </row>
    <row r="51" spans="1:2">
      <c r="A51" s="48" t="s">
        <v>102</v>
      </c>
      <c r="B51" s="36">
        <v>18367.29</v>
      </c>
    </row>
    <row r="52" spans="1:2">
      <c r="A52" s="48" t="s">
        <v>103</v>
      </c>
      <c r="B52" s="36">
        <v>18470.897000000001</v>
      </c>
    </row>
    <row r="53" spans="1:2">
      <c r="A53" s="48" t="s">
        <v>104</v>
      </c>
      <c r="B53" s="36">
        <v>18564.595000000001</v>
      </c>
    </row>
    <row r="54" spans="1:2">
      <c r="A54" s="48" t="s">
        <v>105</v>
      </c>
      <c r="B54" s="36">
        <v>18663.293000000001</v>
      </c>
    </row>
    <row r="55" spans="1:2">
      <c r="A55" s="48" t="s">
        <v>106</v>
      </c>
      <c r="B55" s="36">
        <v>18777.606</v>
      </c>
    </row>
    <row r="56" spans="1:2">
      <c r="A56" s="48" t="s">
        <v>107</v>
      </c>
      <c r="B56" s="36">
        <v>18911.726999999999</v>
      </c>
    </row>
    <row r="57" spans="1:2">
      <c r="A57" s="48" t="s">
        <v>108</v>
      </c>
      <c r="B57" s="36">
        <v>19062.475999999999</v>
      </c>
    </row>
    <row r="58" spans="1:2">
      <c r="A58" s="48" t="s">
        <v>109</v>
      </c>
      <c r="B58" s="36">
        <v>19224.036</v>
      </c>
    </row>
    <row r="59" spans="1:2">
      <c r="A59" s="48" t="s">
        <v>110</v>
      </c>
      <c r="B59" s="36">
        <v>19387.152999999998</v>
      </c>
    </row>
    <row r="60" spans="1:2">
      <c r="A60" s="48" t="s">
        <v>111</v>
      </c>
      <c r="B60" s="36">
        <v>19544.988000000001</v>
      </c>
    </row>
    <row r="61" spans="1:2">
      <c r="A61" s="48" t="s">
        <v>112</v>
      </c>
      <c r="B61" s="36">
        <v>19695.976999999999</v>
      </c>
    </row>
    <row r="62" spans="1:2">
      <c r="A62" s="48" t="s">
        <v>113</v>
      </c>
      <c r="B62" s="36">
        <v>19842.044000000002</v>
      </c>
    </row>
    <row r="63" spans="1:2">
      <c r="A63" s="48" t="s">
        <v>114</v>
      </c>
      <c r="B63" s="36">
        <v>19983.984</v>
      </c>
    </row>
    <row r="64" spans="1:2">
      <c r="A64" s="48" t="s">
        <v>115</v>
      </c>
      <c r="B64" s="36">
        <v>20123.508000000002</v>
      </c>
    </row>
    <row r="65" spans="1:2">
      <c r="A65" s="48" t="s">
        <v>116</v>
      </c>
      <c r="B65" s="36">
        <v>20261.738000000001</v>
      </c>
    </row>
    <row r="66" spans="1:2">
      <c r="A66" s="48" t="s">
        <v>117</v>
      </c>
      <c r="B66" s="36">
        <v>20398.495999999999</v>
      </c>
    </row>
    <row r="67" spans="1:2">
      <c r="A67" s="48" t="s">
        <v>118</v>
      </c>
      <c r="B67" s="36">
        <v>20532.598999999998</v>
      </c>
    </row>
    <row r="68" spans="1:2">
      <c r="A68" s="48" t="s">
        <v>119</v>
      </c>
      <c r="B68" s="36">
        <v>20663.053</v>
      </c>
    </row>
    <row r="69" spans="1:2">
      <c r="A69" s="48" t="s">
        <v>120</v>
      </c>
      <c r="B69" s="36">
        <v>20788.511999999999</v>
      </c>
    </row>
    <row r="70" spans="1:2">
      <c r="A70" s="48" t="s">
        <v>121</v>
      </c>
      <c r="B70" s="36">
        <v>20908.024000000001</v>
      </c>
    </row>
    <row r="71" spans="1:2">
      <c r="A71" s="48" t="s">
        <v>122</v>
      </c>
      <c r="B71" s="36">
        <v>21021.177</v>
      </c>
    </row>
    <row r="72" spans="1:2">
      <c r="A72" s="48" t="s">
        <v>123</v>
      </c>
      <c r="B72" s="36">
        <v>21128.027999999998</v>
      </c>
    </row>
    <row r="73" spans="1:2">
      <c r="A73" s="48" t="s">
        <v>124</v>
      </c>
      <c r="B73" s="36">
        <v>21228.76</v>
      </c>
    </row>
    <row r="74" spans="1:2">
      <c r="A74" s="48" t="s">
        <v>125</v>
      </c>
      <c r="B74" s="36">
        <v>21323.734</v>
      </c>
    </row>
    <row r="75" spans="1:2" ht="14.25" thickBot="1">
      <c r="A75" s="49" t="s">
        <v>131</v>
      </c>
      <c r="B75" s="37">
        <v>21413.25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49</vt:i4>
      </vt:variant>
    </vt:vector>
  </HeadingPairs>
  <TitlesOfParts>
    <vt:vector size="49" baseType="lpstr">
      <vt:lpstr>Contents</vt:lpstr>
      <vt:lpstr>all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2020-01-13T14:49:44Z</dcterms:created>
  <dcterms:modified xsi:type="dcterms:W3CDTF">2021-01-11T01:46:13Z</dcterms:modified>
</cp:coreProperties>
</file>