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pivotTables/pivotTable6.xml" ContentType="application/vnd.openxmlformats-officedocument.spreadsheetml.pivotTable+xml"/>
  <Override PartName="/xl/drawings/drawing97.xml" ContentType="application/vnd.openxmlformats-officedocument.drawin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39.xml" ContentType="application/vnd.openxmlformats-officedocument.drawingml.chartshapes+xml"/>
  <Override PartName="/xl/drawings/drawing86.xml" ContentType="application/vnd.openxmlformats-officedocument.drawingml.chartshapes+xml"/>
  <Override PartName="/xl/pivotTables/pivotTable38.xml" ContentType="application/vnd.openxmlformats-officedocument.spreadsheetml.pivotTable+xml"/>
  <Override PartName="/xl/drawings/drawing17.xml" ContentType="application/vnd.openxmlformats-officedocument.drawingml.chartshapes+xml"/>
  <Override PartName="/xl/drawings/drawing28.xml" ContentType="application/vnd.openxmlformats-officedocument.drawing+xml"/>
  <Override PartName="/xl/drawings/drawing64.xml" ContentType="application/vnd.openxmlformats-officedocument.drawing+xml"/>
  <Override PartName="/xl/drawings/drawing75.xml" ContentType="application/vnd.openxmlformats-officedocument.drawingml.chartshapes+xml"/>
  <Override PartName="/xl/pivotTables/pivotTable27.xml" ContentType="application/vnd.openxmlformats-officedocument.spreadsheetml.pivotTable+xml"/>
  <Default Extension="xml" ContentType="application/xml"/>
  <Override PartName="/xl/drawings/drawing2.xml" ContentType="application/vnd.openxmlformats-officedocument.drawingml.chartshapes+xml"/>
  <Override PartName="/xl/pivotTables/pivotTable16.xml" ContentType="application/vnd.openxmlformats-officedocument.spreadsheetml.pivotTable+xml"/>
  <Override PartName="/xl/drawings/drawing53.xml" ContentType="application/vnd.openxmlformats-officedocument.drawingml.chartshapes+xml"/>
  <Override PartName="/xl/charts/chart49.xml" ContentType="application/vnd.openxmlformats-officedocument.drawingml.chart+xml"/>
  <Override PartName="/xl/drawings/drawing135.xml" ContentType="application/vnd.openxmlformats-officedocument.drawingml.chartshapes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drawings/drawing42.xml" ContentType="application/vnd.openxmlformats-officedocument.drawingml.chartshapes+xml"/>
  <Override PartName="/xl/charts/chart38.xml" ContentType="application/vnd.openxmlformats-officedocument.drawingml.chart+xml"/>
  <Override PartName="/xl/charts/chart74.xml" ContentType="application/vnd.openxmlformats-officedocument.drawingml.chart+xml"/>
  <Override PartName="/xl/drawings/drawing113.xml" ContentType="application/vnd.openxmlformats-officedocument.drawingml.chartshapes+xml"/>
  <Override PartName="/xl/pivotTables/pivotTable41.xml" ContentType="application/vnd.openxmlformats-officedocument.spreadsheetml.pivotTable+xml"/>
  <Override PartName="/xl/drawings/drawing124.xml" ContentType="application/vnd.openxmlformats-officedocument.drawing+xml"/>
  <Override PartName="/xl/charts/chart85.xml" ContentType="application/vnd.openxmlformats-officedocument.drawingml.chart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+xml"/>
  <Override PartName="/xl/pivotTables/pivotTable30.xml" ContentType="application/vnd.openxmlformats-officedocument.spreadsheetml.pivotTable+xml"/>
  <Override PartName="/xl/charts/chart63.xml" ContentType="application/vnd.openxmlformats-officedocument.drawingml.chart+xml"/>
  <Override PartName="/xl/drawings/drawing102.xml" ContentType="application/vnd.openxmlformats-officedocument.drawingml.chartshapes+xml"/>
  <Override PartName="/xl/worksheets/sheet29.xml" ContentType="application/vnd.openxmlformats-officedocument.spreadsheetml.workshee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43.xml" ContentType="application/vnd.openxmlformats-officedocument.spreadsheetml.worksheet+xml"/>
  <Override PartName="/xl/drawings/drawing69.xml" ContentType="application/vnd.openxmlformats-officedocument.drawingml.chartshapes+xml"/>
  <Override PartName="/xl/worksheets/sheet32.xml" ContentType="application/vnd.openxmlformats-officedocument.spreadsheetml.worksheet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drawings/drawing58.xml" ContentType="application/vnd.openxmlformats-officedocument.drawing+xml"/>
  <Override PartName="/xl/drawings/drawing129.xml" ContentType="application/vnd.openxmlformats-officedocument.drawingml.chartshapes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36.xml" ContentType="application/vnd.openxmlformats-officedocument.drawingml.chartshapes+xml"/>
  <Override PartName="/xl/drawings/drawing47.xml" ContentType="application/vnd.openxmlformats-officedocument.drawingml.chartshapes+xml"/>
  <Override PartName="/xl/drawings/drawing83.xml" ContentType="application/vnd.openxmlformats-officedocument.drawingml.chartshapes+xml"/>
  <Override PartName="/xl/drawings/drawing94.xml" ContentType="application/vnd.openxmlformats-officedocument.drawing+xml"/>
  <Override PartName="/xl/drawings/drawing118.xml" ContentType="application/vnd.openxmlformats-officedocument.drawing+xml"/>
  <Override PartName="/xl/charts/chart79.xml" ContentType="application/vnd.openxmlformats-officedocument.drawingml.chart+xml"/>
  <Override PartName="/xl/pivotTables/pivotTable46.xml" ContentType="application/vnd.openxmlformats-officedocument.spreadsheetml.pivotTable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5.xml" ContentType="application/vnd.openxmlformats-officedocument.drawing+xml"/>
  <Override PartName="/xl/drawings/drawing72.xml" ContentType="application/vnd.openxmlformats-officedocument.drawingml.chartshapes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pivotTables/pivotTable35.xml" ContentType="application/vnd.openxmlformats-officedocument.spreadsheetml.pivotTable+xml"/>
  <Override PartName="/xl/drawings/drawing107.xml" ContentType="application/vnd.openxmlformats-officedocument.drawingml.chartshapes+xml"/>
  <Override PartName="/docProps/app.xml" ContentType="application/vnd.openxmlformats-officedocument.extended-properties+xml"/>
  <Override PartName="/xl/drawings/drawing14.xml" ContentType="application/vnd.openxmlformats-officedocument.drawingml.chartshapes+xml"/>
  <Override PartName="/xl/pivotTables/pivotTable13.xml" ContentType="application/vnd.openxmlformats-officedocument.spreadsheetml.pivotTable+xml"/>
  <Override PartName="/xl/drawings/drawing61.xml" ContentType="application/vnd.openxmlformats-officedocument.drawing+xml"/>
  <Override PartName="/xl/charts/chart46.xml" ContentType="application/vnd.openxmlformats-officedocument.drawingml.chart+xml"/>
  <Override PartName="/xl/pivotTables/pivotTable24.xml" ContentType="application/vnd.openxmlformats-officedocument.spreadsheetml.pivotTable+xml"/>
  <Override PartName="/xl/drawings/drawing132.xml" ContentType="application/vnd.openxmlformats-officedocument.drawingml.chartshapes+xml"/>
  <Override PartName="/xl/charts/chart93.xml" ContentType="application/vnd.openxmlformats-officedocument.drawingml.chart+xml"/>
  <Override PartName="/xl/drawings/drawing50.xml" ContentType="application/vnd.openxmlformats-officedocument.drawingml.chartshapes+xml"/>
  <Override PartName="/xl/charts/chart35.xml" ContentType="application/vnd.openxmlformats-officedocument.drawingml.chart+xml"/>
  <Override PartName="/xl/drawings/drawing121.xml" ContentType="application/vnd.openxmlformats-officedocument.drawing+xml"/>
  <Override PartName="/xl/charts/chart82.xml" ContentType="application/vnd.openxmlformats-officedocument.drawingml.chart+xml"/>
  <Override PartName="/xl/calcChain.xml" ContentType="application/vnd.openxmlformats-officedocument.spreadsheetml.calcChain+xml"/>
  <Override PartName="/xl/worksheets/sheet48.xml" ContentType="application/vnd.openxmlformats-officedocument.spreadsheetml.worksheet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71.xml" ContentType="application/vnd.openxmlformats-officedocument.drawingml.chart+xml"/>
  <Override PartName="/xl/drawings/drawing110.xml" ContentType="application/vnd.openxmlformats-officedocument.drawingml.chartshapes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pivotTables/pivotTable8.xml" ContentType="application/vnd.openxmlformats-officedocument.spreadsheetml.pivotTable+xml"/>
  <Override PartName="/xl/charts/chart60.xml" ContentType="application/vnd.openxmlformats-officedocument.drawingml.chart+xml"/>
  <Override PartName="/xl/drawings/drawing99.xml" ContentType="application/vnd.openxmlformats-officedocument.drawingml.chartshap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drawings/drawing88.xml" ContentType="application/vnd.openxmlformats-officedocument.drawing+xml"/>
  <Override PartName="/xl/drawings/drawing19.xml" ContentType="application/vnd.openxmlformats-officedocument.drawing+xml"/>
  <Override PartName="/xl/drawings/drawing66.xml" ContentType="application/vnd.openxmlformats-officedocument.drawingml.chartshapes+xml"/>
  <Override PartName="/xl/drawings/drawing77.xml" ContentType="application/vnd.openxmlformats-officedocument.drawingml.chartshapes+xml"/>
  <Override PartName="/xl/pivotTables/pivotTable29.xml" ContentType="application/vnd.openxmlformats-officedocument.spreadsheetml.pivotTable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pivotTables/pivotTable18.xml" ContentType="application/vnd.openxmlformats-officedocument.spreadsheetml.pivotTable+xml"/>
  <Override PartName="/xl/drawings/drawing55.xml" ContentType="application/vnd.openxmlformats-officedocument.drawing+xml"/>
  <Override PartName="/xl/drawings/drawing137.xml" ContentType="application/vnd.openxmlformats-officedocument.drawingml.chartshape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44.xml" ContentType="application/vnd.openxmlformats-officedocument.drawingml.chartshapes+xml"/>
  <Override PartName="/xl/drawings/drawing91.xml" ContentType="application/vnd.openxmlformats-officedocument.drawing+xml"/>
  <Override PartName="/xl/charts/chart76.xml" ContentType="application/vnd.openxmlformats-officedocument.drawingml.chart+xml"/>
  <Override PartName="/xl/drawings/drawing115.xml" ContentType="application/vnd.openxmlformats-officedocument.drawing+xml"/>
  <Override PartName="/xl/drawings/drawing126.xml" ContentType="application/vnd.openxmlformats-officedocument.drawingml.chartshapes+xml"/>
  <Override PartName="/xl/charts/chart87.xml" ContentType="application/vnd.openxmlformats-officedocument.drawingml.chart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33.xml" ContentType="application/vnd.openxmlformats-officedocument.drawingml.chartshapes+xml"/>
  <Override PartName="/xl/drawings/drawing80.xml" ContentType="application/vnd.openxmlformats-officedocument.drawingml.chartshapes+xml"/>
  <Override PartName="/xl/pivotTables/pivotTable32.xml" ContentType="application/vnd.openxmlformats-officedocument.spreadsheetml.pivotTable+xml"/>
  <Override PartName="/xl/charts/chart65.xml" ContentType="application/vnd.openxmlformats-officedocument.drawingml.chart+xml"/>
  <Override PartName="/xl/drawings/drawing104.xml" ContentType="application/vnd.openxmlformats-officedocument.drawingml.chartshapes+xml"/>
  <Override PartName="/xl/pivotTables/pivotTable43.xml" ContentType="application/vnd.openxmlformats-officedocument.spreadsheetml.pivotTable+xml"/>
  <Override PartName="/xl/drawings/drawing11.xml" ContentType="application/vnd.openxmlformats-officedocument.drawingml.chartshapes+xml"/>
  <Override PartName="/xl/pivotTables/pivotTable21.xml" ContentType="application/vnd.openxmlformats-officedocument.spreadsheetml.pivotTable+xml"/>
  <Override PartName="/xl/charts/chart54.xml" ContentType="application/vnd.openxmlformats-officedocument.drawingml.chart+xml"/>
  <Override PartName="/xl/drawings/drawing140.xml" ContentType="application/vnd.openxmlformats-officedocument.drawingml.chartshapes+xml"/>
  <Override PartName="/xl/pivotTables/pivotTable10.xml" ContentType="application/vnd.openxmlformats-officedocument.spreadsheetml.pivotTable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90.xml" ContentType="application/vnd.openxmlformats-officedocument.drawingml.chart+xml"/>
  <Override PartName="/xl/worksheets/sheet45.xml" ContentType="application/vnd.openxmlformats-officedocument.spreadsheetml.worksheet+xml"/>
  <Override PartName="/xl/charts/chart21.xml" ContentType="application/vnd.openxmlformats-officedocument.drawingml.chart+xml"/>
  <Override PartName="/xl/worksheets/sheet34.xml" ContentType="application/vnd.openxmlformats-officedocument.spreadsheetml.worksheet+xml"/>
  <Override PartName="/xl/drawings/drawing9.xml" ContentType="application/vnd.openxmlformats-officedocument.drawingml.chartshapes+xml"/>
  <Override PartName="/xl/pivotTables/pivotTable5.xml" ContentType="application/vnd.openxmlformats-officedocument.spreadsheetml.pivotTable+xml"/>
  <Override PartName="/xl/charts/chart10.xml" ContentType="application/vnd.openxmlformats-officedocument.drawingml.chart+xml"/>
  <Override PartName="/xl/worksheets/sheet23.xml" ContentType="application/vnd.openxmlformats-officedocument.spreadsheetml.worksheet+xml"/>
  <Override PartName="/xl/drawings/drawing38.xml" ContentType="application/vnd.openxmlformats-officedocument.drawingml.chartshapes+xml"/>
  <Override PartName="/xl/drawings/drawing49.xml" ContentType="application/vnd.openxmlformats-officedocument.drawing+xml"/>
  <Override PartName="/xl/drawings/drawing85.xml" ContentType="application/vnd.openxmlformats-officedocument.drawing+xml"/>
  <Override PartName="/xl/drawings/drawing96.xml" ContentType="application/vnd.openxmlformats-officedocument.drawingml.chartshapes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27.xml" ContentType="application/vnd.openxmlformats-officedocument.drawingml.chartshapes+xml"/>
  <Override PartName="/xl/drawings/drawing45.xml" ContentType="application/vnd.openxmlformats-officedocument.drawingml.chartshapes+xml"/>
  <Override PartName="/xl/drawings/drawing56.xml" ContentType="application/vnd.openxmlformats-officedocument.drawingml.chartshapes+xml"/>
  <Override PartName="/xl/drawings/drawing74.xml" ContentType="application/vnd.openxmlformats-officedocument.drawingml.chartshapes+xml"/>
  <Override PartName="/xl/charts/chart59.xml" ContentType="application/vnd.openxmlformats-officedocument.drawingml.chart+xml"/>
  <Override PartName="/xl/drawings/drawing92.xml" ContentType="application/vnd.openxmlformats-officedocument.drawingml.chartshapes+xml"/>
  <Override PartName="/xl/pivotTables/pivotTable37.xml" ContentType="application/vnd.openxmlformats-officedocument.spreadsheetml.pivotTable+xml"/>
  <Override PartName="/xl/drawings/drawing109.xml" ContentType="application/vnd.openxmlformats-officedocument.drawing+xml"/>
  <Override PartName="/xl/drawings/drawing127.xml" ContentType="application/vnd.openxmlformats-officedocument.drawing+xml"/>
  <Override PartName="/xl/charts/chart88.xml" ContentType="application/vnd.openxmlformats-officedocument.drawingml.chart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pivotTables/pivotTable15.xml" ContentType="application/vnd.openxmlformats-officedocument.spreadsheetml.pivotTable+xml"/>
  <Override PartName="/xl/drawings/drawing63.xml" ContentType="application/vnd.openxmlformats-officedocument.drawingml.chartshapes+xml"/>
  <Override PartName="/xl/charts/chart48.xml" ContentType="application/vnd.openxmlformats-officedocument.drawingml.chart+xml"/>
  <Override PartName="/xl/pivotTables/pivotTable26.xml" ContentType="application/vnd.openxmlformats-officedocument.spreadsheetml.pivotTable+xml"/>
  <Override PartName="/xl/drawings/drawing81.xml" ContentType="application/vnd.openxmlformats-officedocument.drawingml.chartshapes+xml"/>
  <Override PartName="/xl/charts/chart77.xml" ContentType="application/vnd.openxmlformats-officedocument.drawingml.chart+xml"/>
  <Override PartName="/xl/drawings/drawing116.xml" ContentType="application/vnd.openxmlformats-officedocument.drawingml.chartshapes+xml"/>
  <Override PartName="/xl/pivotTables/pivotTable44.xml" ContentType="application/vnd.openxmlformats-officedocument.spreadsheetml.pivotTable+xml"/>
  <Override PartName="/xl/drawings/drawing134.xml" ContentType="application/vnd.openxmlformats-officedocument.drawingml.chartshap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3.xml" ContentType="application/vnd.openxmlformats-officedocument.drawingml.chartshapes+xml"/>
  <Override PartName="/xl/charts/chart19.xml" ContentType="application/vnd.openxmlformats-officedocument.drawingml.chart+xml"/>
  <Override PartName="/xl/drawings/drawing41.xml" ContentType="application/vnd.openxmlformats-officedocument.drawingml.chartshapes+xml"/>
  <Override PartName="/xl/drawings/drawing52.xml" ContentType="application/vnd.openxmlformats-officedocument.drawing+xml"/>
  <Override PartName="/xl/charts/chart37.xml" ContentType="application/vnd.openxmlformats-officedocument.drawingml.chart+xml"/>
  <Override PartName="/xl/drawings/drawing70.xml" ContentType="application/vnd.openxmlformats-officedocument.drawing+xml"/>
  <Override PartName="/xl/charts/chart55.xml" ContentType="application/vnd.openxmlformats-officedocument.drawingml.chart+xml"/>
  <Override PartName="/xl/pivotTables/pivotTable33.xml" ContentType="application/vnd.openxmlformats-officedocument.spreadsheetml.pivotTable+xml"/>
  <Override PartName="/xl/charts/chart66.xml" ContentType="application/vnd.openxmlformats-officedocument.drawingml.chart+xml"/>
  <Override PartName="/xl/drawings/drawing105.xml" ContentType="application/vnd.openxmlformats-officedocument.drawingml.chartshapes+xml"/>
  <Override PartName="/xl/drawings/drawing123.xml" ContentType="application/vnd.openxmlformats-officedocument.drawingml.chartshapes+xml"/>
  <Override PartName="/xl/charts/chart84.xml" ContentType="application/vnd.openxmlformats-officedocument.drawingml.chart+xml"/>
  <Override PartName="/xl/drawings/drawing141.xml" ContentType="application/vnd.openxmlformats-officedocument.drawingml.chartshapes+xml"/>
  <Override PartName="/xl/pivotCache/pivotCacheDefinition1.xml" ContentType="application/vnd.openxmlformats-officedocument.spreadsheetml.pivotCacheDefinition+xml"/>
  <Override PartName="/xl/drawings/drawing12.xml" ContentType="application/vnd.openxmlformats-officedocument.drawingml.chartshapes+xml"/>
  <Override PartName="/xl/drawings/drawing30.xml" ContentType="application/vnd.openxmlformats-officedocument.drawingml.chartshapes+xml"/>
  <Override PartName="/xl/pivotTables/pivotTable11.xml" ContentType="application/vnd.openxmlformats-officedocument.spreadsheetml.pivotTable+xml"/>
  <Override PartName="/xl/charts/chart26.xml" ContentType="application/vnd.openxmlformats-officedocument.drawingml.chart+xml"/>
  <Override PartName="/xl/pivotTables/pivotTable22.xml" ContentType="application/vnd.openxmlformats-officedocument.spreadsheetml.pivotTable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drawings/drawing112.xml" ContentType="application/vnd.openxmlformats-officedocument.drawing+xml"/>
  <Override PartName="/xl/pivotTables/pivotTable40.xml" ContentType="application/vnd.openxmlformats-officedocument.spreadsheetml.pivotTable+xml"/>
  <Override PartName="/xl/drawings/drawing130.xml" ContentType="application/vnd.openxmlformats-officedocument.drawing+xml"/>
  <Override PartName="/xl/charts/chart91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drawings/drawing101.xml" ContentType="application/vnd.openxmlformats-officedocument.drawingml.chartshapes+xml"/>
  <Override PartName="/xl/charts/chart80.xml" ContentType="application/vnd.openxmlformats-officedocument.drawingml.chart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drawings/drawing68.xml" ContentType="application/vnd.openxmlformats-officedocument.drawingml.chartshapes+xml"/>
  <Override PartName="/xl/drawings/drawing79.xml" ContentType="application/vnd.openxmlformats-officedocument.drawing+xml"/>
  <Override PartName="/xl/worksheets/sheet42.xml" ContentType="application/vnd.openxmlformats-officedocument.spreadsheetml.worksheet+xml"/>
  <Override PartName="/xl/drawings/drawing6.xml" ContentType="application/vnd.openxmlformats-officedocument.drawingml.chartshapes+xml"/>
  <Override PartName="/xl/drawings/drawing57.xml" ContentType="application/vnd.openxmlformats-officedocument.drawingml.chartshapes+xml"/>
  <Override PartName="/xl/drawings/drawing1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pivotTables/pivotTable2.xml" ContentType="application/vnd.openxmlformats-officedocument.spreadsheetml.pivotTable+xml"/>
  <Override PartName="/xl/drawings/drawing46.xml" ContentType="application/vnd.openxmlformats-officedocument.drawing+xml"/>
  <Override PartName="/xl/drawings/drawing93.xml" ContentType="application/vnd.openxmlformats-officedocument.drawingml.chartshapes+xml"/>
  <Override PartName="/xl/charts/chart78.xml" ContentType="application/vnd.openxmlformats-officedocument.drawingml.chart+xml"/>
  <Override PartName="/xl/drawings/drawing117.xml" ContentType="application/vnd.openxmlformats-officedocument.drawingml.chartshapes+xml"/>
  <Override PartName="/xl/drawings/drawing128.xml" ContentType="application/vnd.openxmlformats-officedocument.drawingml.chartshapes+xml"/>
  <Override PartName="/xl/charts/chart89.xml" ContentType="application/vnd.openxmlformats-officedocument.drawingml.chart+xml"/>
  <Override PartName="/xl/drawings/drawing35.xml" ContentType="application/vnd.openxmlformats-officedocument.drawingml.chartshapes+xml"/>
  <Override PartName="/xl/drawings/drawing82.xml" ContentType="application/vnd.openxmlformats-officedocument.drawing+xml"/>
  <Override PartName="/xl/pivotTables/pivotTable34.xml" ContentType="application/vnd.openxmlformats-officedocument.spreadsheetml.pivotTable+xml"/>
  <Override PartName="/xl/charts/chart67.xml" ContentType="application/vnd.openxmlformats-officedocument.drawingml.chart+xml"/>
  <Override PartName="/xl/drawings/drawing106.xml" ContentType="application/vnd.openxmlformats-officedocument.drawing+xml"/>
  <Override PartName="/xl/pivotTables/pivotTable45.xml" ContentType="application/vnd.openxmlformats-officedocument.spreadsheetml.pivotTable+xml"/>
  <Override PartName="/xl/drawings/drawing13.xml" ContentType="application/vnd.openxmlformats-officedocument.drawing+xml"/>
  <Override PartName="/xl/drawings/drawing24.xml" ContentType="application/vnd.openxmlformats-officedocument.drawingml.chartshapes+xml"/>
  <Override PartName="/xl/drawings/drawing60.xml" ContentType="application/vnd.openxmlformats-officedocument.drawingml.chartshapes+xml"/>
  <Override PartName="/xl/pivotTables/pivotTable23.xml" ContentType="application/vnd.openxmlformats-officedocument.spreadsheetml.pivotTable+xml"/>
  <Override PartName="/xl/drawings/drawing71.xml" ContentType="application/vnd.openxmlformats-officedocument.drawingml.chartshapes+xml"/>
  <Override PartName="/xl/charts/chart56.xml" ContentType="application/vnd.openxmlformats-officedocument.drawingml.chart+xml"/>
  <Override PartName="/xl/pivotTables/pivotTable12.xml" ContentType="application/vnd.openxmlformats-officedocument.spreadsheetml.pivotTable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drawings/drawing120.xml" ContentType="application/vnd.openxmlformats-officedocument.drawingml.chartshapes+xml"/>
  <Override PartName="/xl/charts/chart81.xml" ContentType="application/vnd.openxmlformats-officedocument.drawingml.chart+xml"/>
  <Override PartName="/xl/drawings/drawing131.xml" ContentType="application/vnd.openxmlformats-officedocument.drawingml.chartshapes+xml"/>
  <Override PartName="/xl/charts/chart92.xml" ContentType="application/vnd.openxmlformats-officedocument.drawingml.char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70.xml" ContentType="application/vnd.openxmlformats-officedocument.drawingml.chart+xml"/>
  <Override PartName="/xl/worksheets/sheet36.xml" ContentType="application/vnd.openxmlformats-officedocument.spreadsheetml.worksheet+xml"/>
  <Override PartName="/xl/charts/chart12.xml" ContentType="application/vnd.openxmlformats-officedocument.drawingml.chart+xml"/>
  <Override PartName="/xl/pivotTables/pivotTable7.xml" ContentType="application/vnd.openxmlformats-officedocument.spreadsheetml.pivotTable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87.xml" ContentType="application/vnd.openxmlformats-officedocument.drawingml.chartshapes+xml"/>
  <Override PartName="/xl/drawings/drawing98.xml" ContentType="application/vnd.openxmlformats-officedocument.drawingml.chartshapes+xml"/>
  <Override PartName="/xl/worksheets/sheet14.xml" ContentType="application/vnd.openxmlformats-officedocument.spreadsheetml.worksheet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76.xml" ContentType="application/vnd.openxmlformats-officedocument.drawing+xml"/>
  <Override PartName="/xl/pivotTables/pivotTable39.xml" ContentType="application/vnd.openxmlformats-officedocument.spreadsheetml.pivotTable+xml"/>
  <Override PartName="/xl/drawings/drawing18.xml" ContentType="application/vnd.openxmlformats-officedocument.drawingml.chartshapes+xml"/>
  <Override PartName="/xl/pivotTables/pivotTable17.xml" ContentType="application/vnd.openxmlformats-officedocument.spreadsheetml.pivotTable+xml"/>
  <Override PartName="/xl/drawings/drawing65.xml" ContentType="application/vnd.openxmlformats-officedocument.drawingml.chartshapes+xml"/>
  <Override PartName="/xl/pivotTables/pivotTable28.xml" ContentType="application/vnd.openxmlformats-officedocument.spreadsheetml.pivotTable+xml"/>
  <Override PartName="/xl/drawings/drawing1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ml.chartshapes+xml"/>
  <Override PartName="/xl/drawings/drawing43.xml" ContentType="application/vnd.openxmlformats-officedocument.drawing+xml"/>
  <Override PartName="/xl/drawings/drawing54.xml" ContentType="application/vnd.openxmlformats-officedocument.drawingml.chartshapes+xml"/>
  <Override PartName="/xl/charts/chart39.xml" ContentType="application/vnd.openxmlformats-officedocument.drawingml.chart+xml"/>
  <Override PartName="/xl/drawings/drawing90.xml" ContentType="application/vnd.openxmlformats-officedocument.drawingml.chartshapes+xml"/>
  <Override PartName="/xl/drawings/drawing125.xml" ContentType="application/vnd.openxmlformats-officedocument.drawingml.chartshapes+xml"/>
  <Override PartName="/xl/charts/chart86.xml" ContentType="application/vnd.openxmlformats-officedocument.drawingml.chart+xml"/>
  <Override PartName="/xl/drawings/drawing32.xml" ContentType="application/vnd.openxmlformats-officedocument.drawingml.chartshapes+xml"/>
  <Override PartName="/xl/charts/chart28.xml" ContentType="application/vnd.openxmlformats-officedocument.drawingml.chart+xml"/>
  <Override PartName="/xl/charts/chart75.xml" ContentType="application/vnd.openxmlformats-officedocument.drawingml.chart+xml"/>
  <Override PartName="/xl/drawings/drawing114.xml" ContentType="application/vnd.openxmlformats-officedocument.drawingml.chartshapes+xml"/>
  <Override PartName="/xl/pivotTables/pivotTable42.xml" ContentType="application/vnd.openxmlformats-officedocument.spreadsheetml.pivotTable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charts/chart53.xml" ContentType="application/vnd.openxmlformats-officedocument.drawingml.chart+xml"/>
  <Override PartName="/xl/pivotTables/pivotTable31.xml" ContentType="application/vnd.openxmlformats-officedocument.spreadsheetml.pivotTable+xml"/>
  <Override PartName="/xl/charts/chart64.xml" ContentType="application/vnd.openxmlformats-officedocument.drawingml.chart+xml"/>
  <Override PartName="/xl/drawings/drawing103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pivotTables/pivotTable20.xml" ContentType="application/vnd.openxmlformats-officedocument.spreadsheetml.pivotTable+xml"/>
  <Override PartName="/xl/charts/chart42.xml" ContentType="application/vnd.openxmlformats-officedocument.drawingml.chart+xml"/>
  <Override PartName="/xl/pivotCache/pivotCacheRecords1.xml" ContentType="application/vnd.openxmlformats-officedocument.spreadsheetml.pivotCacheRecords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44.xml" ContentType="application/vnd.openxmlformats-officedocument.spreadsheetml.worksheet+xml"/>
  <Override PartName="/xl/charts/chart20.xml" ContentType="application/vnd.openxmlformats-officedocument.drawingml.chart+xml"/>
  <Override PartName="/xl/drawings/drawing59.xml" ContentType="application/vnd.openxmlformats-officedocument.drawingml.chartshap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48.xml" ContentType="application/vnd.openxmlformats-officedocument.drawingml.chartshapes+xml"/>
  <Override PartName="/xl/drawings/drawing95.xml" ContentType="application/vnd.openxmlformats-officedocument.drawingml.chartshapes+xml"/>
  <Override PartName="/xl/drawings/drawing119.xml" ContentType="application/vnd.openxmlformats-officedocument.drawingml.chartshapes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37.xml" ContentType="application/vnd.openxmlformats-officedocument.drawing+xml"/>
  <Override PartName="/xl/drawings/drawing84.xml" ContentType="application/vnd.openxmlformats-officedocument.drawingml.chartshapes+xml"/>
  <Override PartName="/xl/charts/chart69.xml" ContentType="application/vnd.openxmlformats-officedocument.drawingml.chart+xml"/>
  <Override PartName="/xl/pivotTables/pivotTable36.xml" ContentType="application/vnd.openxmlformats-officedocument.spreadsheetml.pivotTable+xml"/>
  <Override PartName="/xl/drawings/drawing108.xml" ContentType="application/vnd.openxmlformats-officedocument.drawingml.chartshapes+xml"/>
  <Override PartName="/xl/pivotTables/pivotTable47.xml" ContentType="application/vnd.openxmlformats-officedocument.spreadsheetml.pivotTable+xml"/>
  <Default Extension="rels" ContentType="application/vnd.openxmlformats-package.relationships+xml"/>
  <Override PartName="/xl/drawings/drawing15.xml" ContentType="application/vnd.openxmlformats-officedocument.drawingml.chartshapes+xml"/>
  <Override PartName="/xl/drawings/drawing26.xml" ContentType="application/vnd.openxmlformats-officedocument.drawingml.chartshapes+xml"/>
  <Override PartName="/xl/drawings/drawing62.xml" ContentType="application/vnd.openxmlformats-officedocument.drawingml.chartshapes+xml"/>
  <Override PartName="/xl/pivotTables/pivotTable25.xml" ContentType="application/vnd.openxmlformats-officedocument.spreadsheetml.pivotTable+xml"/>
  <Override PartName="/xl/drawings/drawing73.xml" ContentType="application/vnd.openxmlformats-officedocument.drawing+xml"/>
  <Override PartName="/xl/charts/chart58.xml" ContentType="application/vnd.openxmlformats-officedocument.drawingml.chart+xml"/>
  <Override PartName="/xl/pivotTables/pivotTable14.xml" ContentType="application/vnd.openxmlformats-officedocument.spreadsheetml.pivotTable+xml"/>
  <Override PartName="/xl/drawings/drawing51.xml" ContentType="application/vnd.openxmlformats-officedocument.drawingml.chartshapes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83.xml" ContentType="application/vnd.openxmlformats-officedocument.drawingml.chart+xml"/>
  <Override PartName="/xl/drawings/drawing133.xml" ContentType="application/vnd.openxmlformats-officedocument.drawing+xml"/>
  <Override PartName="/xl/charts/chart94.xml" ContentType="application/vnd.openxmlformats-officedocument.drawingml.char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harts/chart25.xml" ContentType="application/vnd.openxmlformats-officedocument.drawingml.chart+xml"/>
  <Override PartName="/xl/drawings/drawing40.xml" ContentType="application/vnd.openxmlformats-officedocument.drawing+xml"/>
  <Override PartName="/xl/charts/chart72.xml" ContentType="application/vnd.openxmlformats-officedocument.drawingml.chart+xml"/>
  <Override PartName="/xl/drawings/drawing111.xml" ContentType="application/vnd.openxmlformats-officedocument.drawingml.chartshapes+xml"/>
  <Override PartName="/xl/drawings/drawing122.xml" ContentType="application/vnd.openxmlformats-officedocument.drawingml.chartshapes+xml"/>
  <Override PartName="/xl/worksheets/sheet38.xml" ContentType="application/vnd.openxmlformats-officedocument.spreadsheetml.worksheet+xml"/>
  <Override PartName="/xl/charts/chart14.xml" ContentType="application/vnd.openxmlformats-officedocument.drawingml.chart+xml"/>
  <Override PartName="/xl/pivotTables/pivotTable9.xml" ContentType="application/vnd.openxmlformats-officedocument.spreadsheetml.pivotTable+xml"/>
  <Override PartName="/xl/charts/chart61.xml" ContentType="application/vnd.openxmlformats-officedocument.drawingml.chart+xml"/>
  <Override PartName="/xl/drawings/drawing100.xml" ContentType="application/vnd.openxmlformats-officedocument.drawing+xml"/>
  <Override PartName="/xl/worksheets/sheet27.xml" ContentType="application/vnd.openxmlformats-officedocument.spreadsheetml.worksheet+xml"/>
  <Override PartName="/xl/charts/chart50.xml" ContentType="application/vnd.openxmlformats-officedocument.drawingml.chart+xml"/>
  <Override PartName="/xl/drawings/drawing89.xml" ContentType="application/vnd.openxmlformats-officedocument.drawingml.chartshapes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drawings/drawing78.xml" ContentType="application/vnd.openxmlformats-officedocument.drawingml.chartshapes+xml"/>
  <Override PartName="/xl/worksheets/sheet41.xml" ContentType="application/vnd.openxmlformats-officedocument.spreadsheetml.worksheet+xml"/>
  <Override PartName="/xl/pivotTables/pivotTable19.xml" ContentType="application/vnd.openxmlformats-officedocument.spreadsheetml.pivotTable+xml"/>
  <Override PartName="/xl/drawings/drawing67.xml" ContentType="application/vnd.openxmlformats-officedocument.drawing+xml"/>
  <Override PartName="/xl/drawings/drawing138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585" yWindow="855" windowWidth="15540" windowHeight="6360" tabRatio="688"/>
  </bookViews>
  <sheets>
    <sheet name="Contents" sheetId="2" r:id="rId1"/>
    <sheet name="all" sheetId="1" r:id="rId2"/>
    <sheet name="01" sheetId="5" r:id="rId3"/>
    <sheet name="02" sheetId="6" r:id="rId4"/>
    <sheet name="03" sheetId="7" r:id="rId5"/>
    <sheet name="04" sheetId="8" r:id="rId6"/>
    <sheet name="05" sheetId="9" r:id="rId7"/>
    <sheet name="06" sheetId="10" r:id="rId8"/>
    <sheet name="07" sheetId="11" r:id="rId9"/>
    <sheet name="08" sheetId="12" r:id="rId10"/>
    <sheet name="09" sheetId="14" r:id="rId11"/>
    <sheet name="10" sheetId="15" r:id="rId12"/>
    <sheet name="11" sheetId="16" r:id="rId13"/>
    <sheet name="12" sheetId="17" r:id="rId14"/>
    <sheet name="13" sheetId="18" r:id="rId15"/>
    <sheet name="14" sheetId="19" r:id="rId16"/>
    <sheet name="15" sheetId="20" r:id="rId17"/>
    <sheet name="16" sheetId="21" r:id="rId18"/>
    <sheet name="17" sheetId="22" r:id="rId19"/>
    <sheet name="18" sheetId="23" r:id="rId20"/>
    <sheet name="19" sheetId="24" r:id="rId21"/>
    <sheet name="20" sheetId="26" r:id="rId22"/>
    <sheet name="21" sheetId="25" r:id="rId23"/>
    <sheet name="22" sheetId="27" r:id="rId24"/>
    <sheet name="23" sheetId="28" r:id="rId25"/>
    <sheet name="24" sheetId="29" r:id="rId26"/>
    <sheet name="25" sheetId="32" r:id="rId27"/>
    <sheet name="26" sheetId="33" r:id="rId28"/>
    <sheet name="27" sheetId="34" r:id="rId29"/>
    <sheet name="28" sheetId="35" r:id="rId30"/>
    <sheet name="29" sheetId="36" r:id="rId31"/>
    <sheet name="30" sheetId="37" r:id="rId32"/>
    <sheet name="31" sheetId="38" r:id="rId33"/>
    <sheet name="32" sheetId="39" r:id="rId34"/>
    <sheet name="33" sheetId="40" r:id="rId35"/>
    <sheet name="34" sheetId="41" r:id="rId36"/>
    <sheet name="35" sheetId="42" r:id="rId37"/>
    <sheet name="36" sheetId="43" r:id="rId38"/>
    <sheet name="37" sheetId="44" r:id="rId39"/>
    <sheet name="38" sheetId="45" r:id="rId40"/>
    <sheet name="39" sheetId="46" r:id="rId41"/>
    <sheet name="40" sheetId="47" r:id="rId42"/>
    <sheet name="41" sheetId="48" r:id="rId43"/>
    <sheet name="42" sheetId="49" r:id="rId44"/>
    <sheet name="43" sheetId="50" r:id="rId45"/>
    <sheet name="44" sheetId="51" r:id="rId46"/>
    <sheet name="45" sheetId="52" r:id="rId47"/>
    <sheet name="46" sheetId="53" r:id="rId48"/>
    <sheet name="47" sheetId="54" r:id="rId49"/>
  </sheets>
  <calcPr calcId="125725"/>
  <pivotCaches>
    <pivotCache cacheId="0" r:id="rId50"/>
  </pivotCaches>
</workbook>
</file>

<file path=xl/calcChain.xml><?xml version="1.0" encoding="utf-8"?>
<calcChain xmlns="http://schemas.openxmlformats.org/spreadsheetml/2006/main">
  <c r="D15" i="33"/>
  <c r="D14"/>
  <c r="D13"/>
  <c r="D12"/>
  <c r="D11"/>
  <c r="D10"/>
  <c r="D9"/>
  <c r="D8"/>
  <c r="D7"/>
  <c r="D6"/>
  <c r="D15" i="34"/>
  <c r="D14"/>
  <c r="D13"/>
  <c r="D12"/>
  <c r="D11"/>
  <c r="D10"/>
  <c r="D9"/>
  <c r="D8"/>
  <c r="D7"/>
  <c r="D6"/>
  <c r="D15" i="35"/>
  <c r="D14"/>
  <c r="D13"/>
  <c r="D12"/>
  <c r="D11"/>
  <c r="D10"/>
  <c r="D9"/>
  <c r="D8"/>
  <c r="D7"/>
  <c r="D6"/>
  <c r="D15" i="36"/>
  <c r="D14"/>
  <c r="D13"/>
  <c r="D12"/>
  <c r="D11"/>
  <c r="D10"/>
  <c r="D9"/>
  <c r="D8"/>
  <c r="D7"/>
  <c r="D6"/>
  <c r="D15" i="37"/>
  <c r="D14"/>
  <c r="D13"/>
  <c r="D12"/>
  <c r="D11"/>
  <c r="D10"/>
  <c r="D9"/>
  <c r="D8"/>
  <c r="D7"/>
  <c r="D6"/>
  <c r="D15" i="38"/>
  <c r="D14"/>
  <c r="D13"/>
  <c r="D12"/>
  <c r="D11"/>
  <c r="D10"/>
  <c r="D9"/>
  <c r="D8"/>
  <c r="D7"/>
  <c r="D6"/>
  <c r="D15" i="39"/>
  <c r="D14"/>
  <c r="D13"/>
  <c r="D12"/>
  <c r="D11"/>
  <c r="D10"/>
  <c r="D9"/>
  <c r="D8"/>
  <c r="D7"/>
  <c r="D6"/>
  <c r="D15" i="40"/>
  <c r="D14"/>
  <c r="D13"/>
  <c r="D12"/>
  <c r="D11"/>
  <c r="D10"/>
  <c r="D9"/>
  <c r="D8"/>
  <c r="D7"/>
  <c r="D6"/>
  <c r="D15" i="41"/>
  <c r="D14"/>
  <c r="D13"/>
  <c r="D12"/>
  <c r="D11"/>
  <c r="D10"/>
  <c r="D9"/>
  <c r="D8"/>
  <c r="D7"/>
  <c r="D6"/>
  <c r="D15" i="42"/>
  <c r="D14"/>
  <c r="D13"/>
  <c r="D12"/>
  <c r="D11"/>
  <c r="D10"/>
  <c r="D9"/>
  <c r="D8"/>
  <c r="D7"/>
  <c r="D6"/>
  <c r="D15" i="43"/>
  <c r="D14"/>
  <c r="D13"/>
  <c r="D12"/>
  <c r="D11"/>
  <c r="D10"/>
  <c r="D9"/>
  <c r="D8"/>
  <c r="D7"/>
  <c r="D6"/>
  <c r="D15" i="44"/>
  <c r="D14"/>
  <c r="D13"/>
  <c r="D12"/>
  <c r="D11"/>
  <c r="D10"/>
  <c r="D9"/>
  <c r="D8"/>
  <c r="D7"/>
  <c r="D6"/>
  <c r="D15" i="45"/>
  <c r="D14"/>
  <c r="D13"/>
  <c r="D12"/>
  <c r="D11"/>
  <c r="D10"/>
  <c r="D9"/>
  <c r="D8"/>
  <c r="D7"/>
  <c r="D6"/>
  <c r="D15" i="46"/>
  <c r="D14"/>
  <c r="D13"/>
  <c r="D12"/>
  <c r="D11"/>
  <c r="D10"/>
  <c r="D9"/>
  <c r="D8"/>
  <c r="D7"/>
  <c r="D6"/>
  <c r="D15" i="47"/>
  <c r="D14"/>
  <c r="D13"/>
  <c r="D12"/>
  <c r="D11"/>
  <c r="D10"/>
  <c r="D9"/>
  <c r="D8"/>
  <c r="D7"/>
  <c r="D6"/>
  <c r="D15" i="48"/>
  <c r="D14"/>
  <c r="D13"/>
  <c r="D12"/>
  <c r="D11"/>
  <c r="D10"/>
  <c r="D9"/>
  <c r="D8"/>
  <c r="D7"/>
  <c r="D6"/>
  <c r="D15" i="49"/>
  <c r="D14"/>
  <c r="D13"/>
  <c r="D12"/>
  <c r="D11"/>
  <c r="D10"/>
  <c r="D9"/>
  <c r="D8"/>
  <c r="D7"/>
  <c r="D6"/>
  <c r="D15" i="50"/>
  <c r="D14"/>
  <c r="D13"/>
  <c r="D12"/>
  <c r="D11"/>
  <c r="D10"/>
  <c r="D9"/>
  <c r="D8"/>
  <c r="D7"/>
  <c r="D6"/>
  <c r="D15" i="51"/>
  <c r="D14"/>
  <c r="D13"/>
  <c r="D12"/>
  <c r="D11"/>
  <c r="D10"/>
  <c r="D9"/>
  <c r="D8"/>
  <c r="D7"/>
  <c r="D6"/>
  <c r="D15" i="52"/>
  <c r="D14"/>
  <c r="D13"/>
  <c r="D12"/>
  <c r="D11"/>
  <c r="D10"/>
  <c r="D9"/>
  <c r="D8"/>
  <c r="D7"/>
  <c r="D6"/>
  <c r="D15" i="53"/>
  <c r="D14"/>
  <c r="D13"/>
  <c r="D12"/>
  <c r="D11"/>
  <c r="D10"/>
  <c r="D9"/>
  <c r="D8"/>
  <c r="D7"/>
  <c r="D6"/>
  <c r="D15" i="54"/>
  <c r="D14"/>
  <c r="D13"/>
  <c r="D12"/>
  <c r="D11"/>
  <c r="D10"/>
  <c r="D9"/>
  <c r="D8"/>
  <c r="D7"/>
  <c r="D6"/>
  <c r="D15" i="32"/>
  <c r="D14"/>
  <c r="D13"/>
  <c r="D12"/>
  <c r="D11"/>
  <c r="D10"/>
  <c r="D9"/>
  <c r="D8"/>
  <c r="D7"/>
  <c r="D6"/>
  <c r="D15" i="6"/>
  <c r="D14"/>
  <c r="D13"/>
  <c r="D12"/>
  <c r="D11"/>
  <c r="D10"/>
  <c r="D9"/>
  <c r="D8"/>
  <c r="D7"/>
  <c r="D6"/>
  <c r="D15" i="7"/>
  <c r="D14"/>
  <c r="D13"/>
  <c r="D12"/>
  <c r="D11"/>
  <c r="D10"/>
  <c r="D9"/>
  <c r="D8"/>
  <c r="D7"/>
  <c r="D6"/>
  <c r="D15" i="8"/>
  <c r="D14"/>
  <c r="D13"/>
  <c r="D12"/>
  <c r="D11"/>
  <c r="D10"/>
  <c r="D9"/>
  <c r="D8"/>
  <c r="D7"/>
  <c r="D6"/>
  <c r="D15" i="9"/>
  <c r="D14"/>
  <c r="D13"/>
  <c r="D12"/>
  <c r="D11"/>
  <c r="D10"/>
  <c r="D9"/>
  <c r="D8"/>
  <c r="D7"/>
  <c r="D6"/>
  <c r="D15" i="10"/>
  <c r="D14"/>
  <c r="D13"/>
  <c r="D12"/>
  <c r="D11"/>
  <c r="D10"/>
  <c r="D9"/>
  <c r="D8"/>
  <c r="D7"/>
  <c r="D6"/>
  <c r="D15" i="11"/>
  <c r="D14"/>
  <c r="D13"/>
  <c r="D12"/>
  <c r="D11"/>
  <c r="D10"/>
  <c r="D9"/>
  <c r="D8"/>
  <c r="D7"/>
  <c r="D6"/>
  <c r="D15" i="12"/>
  <c r="D14"/>
  <c r="D13"/>
  <c r="D12"/>
  <c r="D11"/>
  <c r="D10"/>
  <c r="D9"/>
  <c r="D8"/>
  <c r="D7"/>
  <c r="D6"/>
  <c r="D15" i="14"/>
  <c r="D14"/>
  <c r="D13"/>
  <c r="D12"/>
  <c r="D11"/>
  <c r="D10"/>
  <c r="D9"/>
  <c r="D8"/>
  <c r="D7"/>
  <c r="D6"/>
  <c r="D15" i="15"/>
  <c r="D14"/>
  <c r="D13"/>
  <c r="D12"/>
  <c r="D11"/>
  <c r="D10"/>
  <c r="D9"/>
  <c r="D8"/>
  <c r="D7"/>
  <c r="D6"/>
  <c r="D15" i="16"/>
  <c r="D14"/>
  <c r="D13"/>
  <c r="D12"/>
  <c r="D11"/>
  <c r="D10"/>
  <c r="D9"/>
  <c r="D8"/>
  <c r="D7"/>
  <c r="D6"/>
  <c r="D15" i="17"/>
  <c r="D14"/>
  <c r="D13"/>
  <c r="D12"/>
  <c r="D11"/>
  <c r="D10"/>
  <c r="D9"/>
  <c r="D8"/>
  <c r="D7"/>
  <c r="D6"/>
  <c r="D15" i="18"/>
  <c r="D14"/>
  <c r="D13"/>
  <c r="D12"/>
  <c r="D11"/>
  <c r="D10"/>
  <c r="D9"/>
  <c r="D8"/>
  <c r="D7"/>
  <c r="D6"/>
  <c r="D15" i="19"/>
  <c r="D14"/>
  <c r="D13"/>
  <c r="D12"/>
  <c r="D11"/>
  <c r="D10"/>
  <c r="D9"/>
  <c r="D8"/>
  <c r="D7"/>
  <c r="D6"/>
  <c r="D15" i="20"/>
  <c r="D14"/>
  <c r="D13"/>
  <c r="D12"/>
  <c r="D11"/>
  <c r="D10"/>
  <c r="D9"/>
  <c r="D8"/>
  <c r="D7"/>
  <c r="D6"/>
  <c r="D15" i="21"/>
  <c r="D14"/>
  <c r="D13"/>
  <c r="D12"/>
  <c r="D11"/>
  <c r="D10"/>
  <c r="D9"/>
  <c r="D8"/>
  <c r="D7"/>
  <c r="D6"/>
  <c r="D15" i="22"/>
  <c r="D14"/>
  <c r="D13"/>
  <c r="D12"/>
  <c r="D11"/>
  <c r="D10"/>
  <c r="D9"/>
  <c r="D8"/>
  <c r="D7"/>
  <c r="D6"/>
  <c r="D15" i="23"/>
  <c r="D14"/>
  <c r="D13"/>
  <c r="D12"/>
  <c r="D11"/>
  <c r="D10"/>
  <c r="D9"/>
  <c r="D8"/>
  <c r="D7"/>
  <c r="D6"/>
  <c r="D15" i="24"/>
  <c r="D14"/>
  <c r="D13"/>
  <c r="D12"/>
  <c r="D11"/>
  <c r="D10"/>
  <c r="D9"/>
  <c r="D8"/>
  <c r="D7"/>
  <c r="D6"/>
  <c r="D15" i="26"/>
  <c r="D14"/>
  <c r="D13"/>
  <c r="D12"/>
  <c r="D11"/>
  <c r="D10"/>
  <c r="D9"/>
  <c r="D8"/>
  <c r="D7"/>
  <c r="D6"/>
  <c r="D15" i="25"/>
  <c r="D14"/>
  <c r="D13"/>
  <c r="D12"/>
  <c r="D11"/>
  <c r="D10"/>
  <c r="D9"/>
  <c r="D8"/>
  <c r="D7"/>
  <c r="D6"/>
  <c r="D15" i="27"/>
  <c r="D14"/>
  <c r="D13"/>
  <c r="D12"/>
  <c r="D11"/>
  <c r="D10"/>
  <c r="D9"/>
  <c r="D8"/>
  <c r="D7"/>
  <c r="D6"/>
  <c r="D15" i="28"/>
  <c r="D14"/>
  <c r="D13"/>
  <c r="D12"/>
  <c r="D11"/>
  <c r="D10"/>
  <c r="D9"/>
  <c r="D8"/>
  <c r="D7"/>
  <c r="D6"/>
  <c r="D15" i="29"/>
  <c r="D14"/>
  <c r="D13"/>
  <c r="D12"/>
  <c r="D11"/>
  <c r="D10"/>
  <c r="D9"/>
  <c r="D8"/>
  <c r="D7"/>
  <c r="D6"/>
  <c r="D15" i="5"/>
  <c r="D14"/>
  <c r="D13"/>
  <c r="D12"/>
  <c r="D11"/>
  <c r="D10"/>
  <c r="D9"/>
  <c r="D8"/>
  <c r="D7"/>
  <c r="D6"/>
  <c r="A2" i="54" l="1"/>
  <c r="A1"/>
  <c r="A2" i="53"/>
  <c r="A1"/>
  <c r="A2" i="52"/>
  <c r="A1"/>
  <c r="A2" i="51"/>
  <c r="A1"/>
  <c r="A2" i="50"/>
  <c r="A1"/>
  <c r="A2" i="49"/>
  <c r="A1"/>
  <c r="A2" i="48"/>
  <c r="A1"/>
  <c r="A2" i="47"/>
  <c r="A1"/>
  <c r="A2" i="46"/>
  <c r="A1"/>
  <c r="A2" i="45"/>
  <c r="A1"/>
  <c r="A2" i="44"/>
  <c r="A1"/>
  <c r="A2" i="43"/>
  <c r="A1"/>
  <c r="A2" i="42"/>
  <c r="A1"/>
  <c r="A2" i="41"/>
  <c r="A1"/>
  <c r="A2" i="40"/>
  <c r="A1"/>
  <c r="A2" i="39"/>
  <c r="A1"/>
  <c r="A2" i="38"/>
  <c r="A1"/>
  <c r="A2" i="37"/>
  <c r="A2" i="36"/>
  <c r="A1" i="37"/>
  <c r="A1" i="36"/>
  <c r="A2" i="35"/>
  <c r="A1"/>
  <c r="A2" i="34"/>
  <c r="A1"/>
  <c r="A2" i="33"/>
  <c r="A1"/>
  <c r="A2" i="32"/>
  <c r="A1"/>
  <c r="A2" i="29"/>
  <c r="A2" i="28"/>
  <c r="A2" i="27"/>
  <c r="A2" i="25"/>
  <c r="A2" i="26"/>
  <c r="A1" i="29"/>
  <c r="A1" i="28"/>
  <c r="A1" i="27"/>
  <c r="A1" i="26"/>
  <c r="A1" i="25"/>
  <c r="A1" i="5" l="1"/>
  <c r="A1" i="6"/>
  <c r="A1" i="7"/>
  <c r="A1" i="8"/>
  <c r="A1" i="9"/>
  <c r="A1" i="10"/>
  <c r="A1" i="11"/>
  <c r="A1" i="12"/>
  <c r="A1" i="14"/>
  <c r="A1" i="15"/>
  <c r="A1" i="16"/>
  <c r="A1" i="17"/>
  <c r="A1" i="18"/>
  <c r="A1" i="19"/>
  <c r="A1" i="20"/>
  <c r="A1" i="21"/>
  <c r="A1" i="22"/>
  <c r="A1" i="23"/>
  <c r="A1" i="24"/>
  <c r="E8" i="37" l="1"/>
  <c r="E6"/>
  <c r="E11"/>
  <c r="E14" i="28"/>
  <c r="E8"/>
  <c r="E6" i="52"/>
  <c r="E11"/>
  <c r="E9"/>
  <c r="E14" i="50"/>
  <c r="E8"/>
  <c r="E6" i="48"/>
  <c r="E11"/>
  <c r="E9"/>
  <c r="E14" i="44"/>
  <c r="E8"/>
  <c r="E6" i="42"/>
  <c r="E11"/>
  <c r="E9"/>
  <c r="E14" i="38"/>
  <c r="E8"/>
  <c r="E6" i="34"/>
  <c r="E11"/>
  <c r="E9"/>
  <c r="E14" i="32"/>
  <c r="E8"/>
  <c r="E8" i="27"/>
  <c r="E6"/>
  <c r="E11"/>
  <c r="E14" i="54"/>
  <c r="E8"/>
  <c r="E6" i="46"/>
  <c r="E11"/>
  <c r="E9"/>
  <c r="E14" i="40"/>
  <c r="E8"/>
  <c r="E6" i="36"/>
  <c r="E11"/>
  <c r="E9"/>
  <c r="E9" i="26"/>
  <c r="E14"/>
  <c r="E8" i="51"/>
  <c r="E6"/>
  <c r="E11"/>
  <c r="E9" i="49"/>
  <c r="E14"/>
  <c r="E8" i="47"/>
  <c r="E6"/>
  <c r="E11"/>
  <c r="E9" i="45"/>
  <c r="E14"/>
  <c r="E8" i="41"/>
  <c r="E6"/>
  <c r="E11"/>
  <c r="E9" i="39"/>
  <c r="E14"/>
  <c r="E8" i="35"/>
  <c r="E6"/>
  <c r="E11"/>
  <c r="E9" i="29"/>
  <c r="E14"/>
  <c r="E8" i="53"/>
  <c r="E6"/>
  <c r="E11"/>
  <c r="E9" i="43"/>
  <c r="E14"/>
  <c r="E8" i="33"/>
  <c r="E6"/>
  <c r="E11"/>
  <c r="E14" i="25"/>
  <c r="E8"/>
  <c r="E12" i="37"/>
  <c r="E10"/>
  <c r="E15"/>
  <c r="E7" i="28"/>
  <c r="E12"/>
  <c r="E10" i="52"/>
  <c r="E15"/>
  <c r="E13"/>
  <c r="E7" i="50"/>
  <c r="E12"/>
  <c r="E10" i="48"/>
  <c r="E15"/>
  <c r="E13"/>
  <c r="E7" i="44"/>
  <c r="E12"/>
  <c r="E10" i="42"/>
  <c r="E15"/>
  <c r="E13"/>
  <c r="E7" i="38"/>
  <c r="E12"/>
  <c r="E10" i="34"/>
  <c r="E15"/>
  <c r="E13"/>
  <c r="E7" i="32"/>
  <c r="E12"/>
  <c r="E12" i="27"/>
  <c r="E10"/>
  <c r="E15"/>
  <c r="E7" i="54"/>
  <c r="E12"/>
  <c r="E10" i="46"/>
  <c r="E15"/>
  <c r="E13"/>
  <c r="E7" i="40"/>
  <c r="E12"/>
  <c r="E10" i="36"/>
  <c r="E15"/>
  <c r="E13"/>
  <c r="E13" i="26"/>
  <c r="E7"/>
  <c r="E12" i="51"/>
  <c r="E10"/>
  <c r="E15"/>
  <c r="E13" i="49"/>
  <c r="E7"/>
  <c r="E12" i="47"/>
  <c r="E10"/>
  <c r="E15"/>
  <c r="E13" i="45"/>
  <c r="E7"/>
  <c r="E12" i="41"/>
  <c r="E10"/>
  <c r="E15"/>
  <c r="E13" i="39"/>
  <c r="E7"/>
  <c r="E12" i="35"/>
  <c r="E10"/>
  <c r="E15"/>
  <c r="E13" i="29"/>
  <c r="E7"/>
  <c r="E12" i="53"/>
  <c r="E10"/>
  <c r="E15"/>
  <c r="E13" i="43"/>
  <c r="E7"/>
  <c r="E12" i="33"/>
  <c r="E10"/>
  <c r="E15"/>
  <c r="E7" i="25"/>
  <c r="E12"/>
  <c r="E9" i="37"/>
  <c r="E14"/>
  <c r="E6" i="28"/>
  <c r="E11"/>
  <c r="E9"/>
  <c r="E14" i="52"/>
  <c r="E8"/>
  <c r="E6" i="50"/>
  <c r="E11"/>
  <c r="E9"/>
  <c r="E14" i="48"/>
  <c r="E8"/>
  <c r="E6" i="44"/>
  <c r="E11"/>
  <c r="E9"/>
  <c r="E14" i="42"/>
  <c r="E8"/>
  <c r="E6" i="38"/>
  <c r="E11"/>
  <c r="E9"/>
  <c r="E14" i="34"/>
  <c r="E8"/>
  <c r="E6" i="32"/>
  <c r="E11"/>
  <c r="E9"/>
  <c r="E9" i="27"/>
  <c r="E14"/>
  <c r="E6" i="54"/>
  <c r="E11"/>
  <c r="E9"/>
  <c r="E14" i="46"/>
  <c r="E8"/>
  <c r="E6" i="40"/>
  <c r="E11"/>
  <c r="E9"/>
  <c r="E14" i="36"/>
  <c r="E8"/>
  <c r="E8" i="26"/>
  <c r="E6"/>
  <c r="E11"/>
  <c r="E9" i="51"/>
  <c r="E14"/>
  <c r="E8" i="49"/>
  <c r="E6"/>
  <c r="E11"/>
  <c r="E9" i="47"/>
  <c r="E14"/>
  <c r="E8" i="45"/>
  <c r="E6"/>
  <c r="E11"/>
  <c r="E9" i="41"/>
  <c r="E14"/>
  <c r="E8" i="39"/>
  <c r="E6"/>
  <c r="E11"/>
  <c r="E9" i="35"/>
  <c r="E14"/>
  <c r="E8" i="29"/>
  <c r="E6"/>
  <c r="E11"/>
  <c r="E9" i="53"/>
  <c r="E14"/>
  <c r="E8" i="43"/>
  <c r="E6"/>
  <c r="E11"/>
  <c r="E9" i="33"/>
  <c r="E14"/>
  <c r="E6" i="25"/>
  <c r="E11"/>
  <c r="E9"/>
  <c r="E13" i="37"/>
  <c r="E7"/>
  <c r="E10" i="28"/>
  <c r="E15"/>
  <c r="E13"/>
  <c r="E7" i="52"/>
  <c r="E12"/>
  <c r="E10" i="50"/>
  <c r="E15"/>
  <c r="E13"/>
  <c r="E7" i="48"/>
  <c r="E12"/>
  <c r="E10" i="44"/>
  <c r="E15"/>
  <c r="E13"/>
  <c r="E7" i="42"/>
  <c r="E12"/>
  <c r="E10" i="38"/>
  <c r="E15"/>
  <c r="E13"/>
  <c r="E7" i="34"/>
  <c r="E12"/>
  <c r="E10" i="32"/>
  <c r="E15"/>
  <c r="E13"/>
  <c r="E13" i="27"/>
  <c r="E7"/>
  <c r="E10" i="54"/>
  <c r="E15"/>
  <c r="E13"/>
  <c r="E7" i="46"/>
  <c r="E12"/>
  <c r="E10" i="40"/>
  <c r="E15"/>
  <c r="E13"/>
  <c r="E7" i="36"/>
  <c r="E12"/>
  <c r="E12" i="26"/>
  <c r="E10"/>
  <c r="E15"/>
  <c r="E13" i="51"/>
  <c r="E7"/>
  <c r="E12" i="49"/>
  <c r="E10"/>
  <c r="E15"/>
  <c r="E13" i="47"/>
  <c r="E7"/>
  <c r="E12" i="45"/>
  <c r="E10"/>
  <c r="E15"/>
  <c r="E13" i="41"/>
  <c r="E7"/>
  <c r="E12" i="39"/>
  <c r="E10"/>
  <c r="E15"/>
  <c r="E13" i="35"/>
  <c r="E7"/>
  <c r="E12" i="29"/>
  <c r="E10"/>
  <c r="E15"/>
  <c r="E13" i="53"/>
  <c r="E7"/>
  <c r="E12" i="43"/>
  <c r="E10"/>
  <c r="E15"/>
  <c r="E13" i="33"/>
  <c r="E7"/>
  <c r="E10" i="25"/>
  <c r="E15"/>
  <c r="E13"/>
  <c r="A2" i="24"/>
  <c r="A2" i="23"/>
  <c r="A2" i="22"/>
  <c r="A2" i="21"/>
  <c r="A2" i="20"/>
  <c r="A2" i="19"/>
  <c r="A2" i="18"/>
  <c r="A2" i="17"/>
  <c r="A2" i="16"/>
  <c r="A2" i="15"/>
  <c r="A2" i="14"/>
  <c r="A2" i="12"/>
  <c r="A2" i="11"/>
  <c r="E10" l="1"/>
  <c r="E6"/>
  <c r="E14" i="14"/>
  <c r="E9"/>
  <c r="E14" i="22"/>
  <c r="E10" i="15"/>
  <c r="E6"/>
  <c r="E11" i="19"/>
  <c r="E7" i="23"/>
  <c r="E13" i="18"/>
  <c r="E7"/>
  <c r="E10" i="20"/>
  <c r="E12"/>
  <c r="E8" i="18"/>
  <c r="E8" i="19"/>
  <c r="E8" i="16"/>
  <c r="E14"/>
  <c r="E7"/>
  <c r="E10"/>
  <c r="E12"/>
  <c r="E6" i="24"/>
  <c r="E12"/>
  <c r="E11" i="12"/>
  <c r="E14"/>
  <c r="E7"/>
  <c r="E10"/>
  <c r="E6"/>
  <c r="E12"/>
  <c r="E8" i="17"/>
  <c r="E7"/>
  <c r="E10"/>
  <c r="E6"/>
  <c r="E12"/>
  <c r="E14" i="21"/>
  <c r="E9"/>
  <c r="E13" i="22"/>
  <c r="E7"/>
  <c r="E14" i="18"/>
  <c r="E6"/>
  <c r="E9"/>
  <c r="E12"/>
  <c r="E8" i="14"/>
  <c r="E15"/>
  <c r="E8" i="22"/>
  <c r="E15" i="12"/>
  <c r="E6" i="14"/>
  <c r="E10"/>
  <c r="E10" i="18"/>
  <c r="E9" i="11"/>
  <c r="E13"/>
  <c r="E14" i="15"/>
  <c r="E6" i="19"/>
  <c r="E10"/>
  <c r="E14"/>
  <c r="E9" i="24"/>
  <c r="E9" i="12"/>
  <c r="E13"/>
  <c r="E12" i="14"/>
  <c r="E6" i="16"/>
  <c r="E12" i="22"/>
  <c r="E7" i="11"/>
  <c r="E11"/>
  <c r="E15"/>
  <c r="E8" i="15"/>
  <c r="E12"/>
  <c r="E14" i="17"/>
  <c r="E12" i="19"/>
  <c r="E9" i="16"/>
  <c r="E11"/>
  <c r="E13"/>
  <c r="E15"/>
  <c r="E9" i="17"/>
  <c r="E11"/>
  <c r="E13"/>
  <c r="E15"/>
  <c r="E8" i="11"/>
  <c r="E12"/>
  <c r="E14"/>
  <c r="E8" i="12"/>
  <c r="E7" i="14"/>
  <c r="E11"/>
  <c r="E13"/>
  <c r="E7" i="15"/>
  <c r="E9"/>
  <c r="E11"/>
  <c r="E13"/>
  <c r="E15"/>
  <c r="E15" i="20"/>
  <c r="E7" i="21"/>
  <c r="E13"/>
  <c r="E15"/>
  <c r="E11" i="18"/>
  <c r="E15"/>
  <c r="E7" i="19"/>
  <c r="E9"/>
  <c r="E13"/>
  <c r="E15"/>
  <c r="E11" i="24"/>
  <c r="A2" i="10"/>
  <c r="A2" i="9"/>
  <c r="A2" i="8"/>
  <c r="A2" i="7"/>
  <c r="A2" i="6"/>
  <c r="A2" i="5"/>
  <c r="E10" i="21" l="1"/>
  <c r="E8" i="20"/>
  <c r="E13" i="24"/>
  <c r="E9" i="20"/>
  <c r="E11" i="23"/>
  <c r="E6" i="21"/>
  <c r="E11" i="20"/>
  <c r="E9" i="23"/>
  <c r="E12" i="21"/>
  <c r="E13" i="23"/>
  <c r="E15" i="24"/>
  <c r="E15" i="23"/>
  <c r="E6"/>
  <c r="E8" i="21"/>
  <c r="E13" i="20"/>
  <c r="E9" i="22"/>
  <c r="E7" i="24"/>
  <c r="E15" i="22"/>
  <c r="E10" i="24"/>
  <c r="E10" i="23"/>
  <c r="E8"/>
  <c r="E8" i="24"/>
  <c r="E7" i="20"/>
  <c r="E11" i="22"/>
  <c r="E6" i="20"/>
  <c r="E10" i="22"/>
  <c r="E14" i="20"/>
  <c r="E12" i="23"/>
  <c r="E11" i="21"/>
  <c r="E14" i="24"/>
  <c r="E14" i="23"/>
  <c r="E6" i="22"/>
  <c r="E11" i="8"/>
  <c r="E14"/>
  <c r="E10"/>
  <c r="E13"/>
  <c r="E7" i="5"/>
  <c r="E12"/>
  <c r="E15"/>
  <c r="E14"/>
  <c r="E13"/>
  <c r="E6" i="9"/>
  <c r="E9"/>
  <c r="E15"/>
  <c r="E8"/>
  <c r="E11"/>
  <c r="E8" i="6"/>
  <c r="E11"/>
  <c r="E14"/>
  <c r="E7"/>
  <c r="E10"/>
  <c r="E13"/>
  <c r="E6"/>
  <c r="E12"/>
  <c r="E15" i="10"/>
  <c r="E8"/>
  <c r="E11"/>
  <c r="E14"/>
  <c r="E7"/>
  <c r="E10"/>
  <c r="E6"/>
  <c r="E15" i="7"/>
  <c r="E8"/>
  <c r="E11"/>
  <c r="E14"/>
  <c r="E7"/>
  <c r="E10"/>
  <c r="E13"/>
  <c r="E6"/>
  <c r="E9"/>
  <c r="E12"/>
  <c r="E9" i="8"/>
  <c r="E12" i="9"/>
  <c r="E12" i="10"/>
  <c r="E7" i="8"/>
  <c r="E15"/>
  <c r="E10" i="9"/>
  <c r="E14"/>
  <c r="E9" i="6"/>
  <c r="E15"/>
  <c r="E7" i="9"/>
  <c r="E13"/>
  <c r="E9" i="10"/>
  <c r="E13"/>
  <c r="E6" i="8"/>
  <c r="E8"/>
  <c r="E12"/>
  <c r="E6" i="5"/>
  <c r="E8"/>
  <c r="E9"/>
  <c r="E10"/>
  <c r="E11"/>
</calcChain>
</file>

<file path=xl/sharedStrings.xml><?xml version="1.0" encoding="utf-8"?>
<sst xmlns="http://schemas.openxmlformats.org/spreadsheetml/2006/main" count="2761" uniqueCount="140">
  <si>
    <t>（人）</t>
    <rPh sb="1" eb="2">
      <t>ヒト</t>
    </rPh>
    <phoneticPr fontId="2"/>
  </si>
  <si>
    <t>データ（人）</t>
    <rPh sb="4" eb="5">
      <t>ニン</t>
    </rPh>
    <phoneticPr fontId="2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</si>
  <si>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</si>
  <si>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</si>
  <si>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</si>
  <si>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</si>
  <si>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</si>
  <si>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</si>
  <si>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</si>
  <si>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</si>
  <si>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</si>
  <si>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</si>
  <si>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</si>
  <si>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</si>
  <si>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</si>
  <si>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</si>
  <si>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</si>
  <si>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</si>
  <si>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</si>
  <si>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</si>
  <si>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</si>
  <si>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</si>
  <si>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</si>
  <si>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</si>
  <si>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</si>
  <si>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</si>
  <si>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</si>
  <si>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</si>
  <si>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</si>
  <si>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</si>
  <si>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</si>
  <si>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</si>
  <si>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</si>
  <si>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</si>
  <si>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</si>
  <si>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</si>
  <si>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</si>
  <si>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</si>
  <si>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</si>
  <si>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</si>
  <si>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</si>
  <si>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</si>
  <si>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</si>
  <si>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</si>
  <si>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</si>
  <si>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</si>
  <si>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</si>
  <si>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</si>
  <si>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</si>
  <si>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データ（人）</t>
  </si>
  <si>
    <t>全年</t>
    <rPh sb="0" eb="1">
      <t>ゼン</t>
    </rPh>
    <rPh sb="1" eb="2">
      <t>ネン</t>
    </rPh>
    <phoneticPr fontId="3"/>
  </si>
  <si>
    <t>直近10年</t>
    <rPh sb="4" eb="5">
      <t>ネン</t>
    </rPh>
    <phoneticPr fontId="3"/>
  </si>
  <si>
    <t>date</t>
    <phoneticPr fontId="3"/>
  </si>
  <si>
    <t>date</t>
    <phoneticPr fontId="3"/>
  </si>
  <si>
    <t>date</t>
    <phoneticPr fontId="3"/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</si>
  <si>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</si>
  <si>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</si>
  <si>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</si>
  <si>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</si>
  <si>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</si>
  <si>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</si>
  <si>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</si>
  <si>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</si>
  <si>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</si>
  <si>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</si>
  <si>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</si>
  <si>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</si>
  <si>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</si>
  <si>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</si>
  <si>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</si>
  <si>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</si>
  <si>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</si>
  <si>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</si>
  <si>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</si>
  <si>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</si>
  <si>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</si>
  <si>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</si>
  <si>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</si>
  <si>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</si>
  <si>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</si>
  <si>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</si>
  <si>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</si>
  <si>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</si>
  <si>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</si>
  <si>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</si>
  <si>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</si>
  <si>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</si>
  <si>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</si>
  <si>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</si>
  <si>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</si>
  <si>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</si>
  <si>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</si>
  <si>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</si>
  <si>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</si>
  <si>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</si>
  <si>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</si>
  <si>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</si>
  <si>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</si>
  <si>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</si>
  <si>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</si>
  <si>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</si>
  <si>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</si>
  <si>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</si>
  <si>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</si>
  <si>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年</t>
    <rPh sb="0" eb="1">
      <t>ネン</t>
    </rPh>
    <phoneticPr fontId="3"/>
  </si>
  <si>
    <t>世界</t>
    <rPh sb="0" eb="2">
      <t>セカイ</t>
    </rPh>
    <phoneticPr fontId="2"/>
  </si>
  <si>
    <t>日本</t>
    <rPh sb="0" eb="2">
      <t>ニホン</t>
    </rPh>
    <phoneticPr fontId="2"/>
  </si>
  <si>
    <t>インド</t>
  </si>
  <si>
    <t>インドネシア</t>
  </si>
  <si>
    <t>カンボジア</t>
  </si>
  <si>
    <t>シンガポール</t>
  </si>
  <si>
    <t>スリランカ</t>
  </si>
  <si>
    <t>タイ</t>
  </si>
  <si>
    <t>韓国</t>
  </si>
  <si>
    <t>中国</t>
  </si>
  <si>
    <t>ネパール</t>
  </si>
  <si>
    <t>パキスタン</t>
  </si>
  <si>
    <t>バングラデシュ</t>
  </si>
  <si>
    <t>東ティモール</t>
  </si>
  <si>
    <t>フィリピン</t>
  </si>
  <si>
    <t>ブータン</t>
  </si>
  <si>
    <t>ブルネイ</t>
  </si>
  <si>
    <t>ベトナム</t>
  </si>
  <si>
    <t>マレーシア</t>
  </si>
  <si>
    <t xml:space="preserve">ミャンマー </t>
  </si>
  <si>
    <t>モルディブ</t>
  </si>
  <si>
    <t xml:space="preserve">モンゴル </t>
  </si>
  <si>
    <t>ラオス</t>
  </si>
  <si>
    <t>北朝鮮</t>
  </si>
  <si>
    <t>台湾</t>
  </si>
  <si>
    <t>香港</t>
  </si>
  <si>
    <t>マカオ</t>
  </si>
  <si>
    <t>オーストラリア</t>
  </si>
  <si>
    <t>ニュージーランド</t>
  </si>
  <si>
    <t>国名</t>
    <rPh sb="0" eb="1">
      <t>クニ</t>
    </rPh>
    <rPh sb="1" eb="2">
      <t>メイ</t>
    </rPh>
    <phoneticPr fontId="2"/>
  </si>
  <si>
    <t>　（単位：百万ドル）</t>
    <rPh sb="5" eb="7">
      <t>ヒャクマン</t>
    </rPh>
    <phoneticPr fontId="2"/>
  </si>
  <si>
    <t>（百万ドル）</t>
    <rPh sb="1" eb="3">
      <t>ヒャクマン</t>
    </rPh>
    <phoneticPr fontId="2"/>
  </si>
  <si>
    <t>データ（百万ドル）</t>
    <rPh sb="4" eb="6">
      <t>ヒャクマン</t>
    </rPh>
    <phoneticPr fontId="2"/>
  </si>
  <si>
    <t>データ</t>
  </si>
  <si>
    <t>名目国内総生産</t>
    <phoneticPr fontId="2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</si>
</sst>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yyyy&quot;年&quot;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33333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明朝"/>
      <family val="1"/>
      <charset val="128"/>
    </font>
    <font>
      <sz val="12"/>
      <name val="System"/>
      <charset val="128"/>
    </font>
    <font>
      <sz val="12"/>
      <name val="Osaka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38" fontId="23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4" fillId="0" borderId="0" xfId="0" applyFont="1" applyFill="1" applyAlignment="1"/>
    <xf numFmtId="0" fontId="12" fillId="0" borderId="0" xfId="0" applyFont="1" applyFill="1" applyAlignment="1">
      <alignment horizontal="right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0" fillId="0" borderId="11" xfId="0" applyBorder="1">
      <alignment vertical="center"/>
    </xf>
    <xf numFmtId="0" fontId="0" fillId="0" borderId="0" xfId="0" applyNumberFormat="1">
      <alignment vertical="center"/>
    </xf>
    <xf numFmtId="0" fontId="19" fillId="0" borderId="0" xfId="0" applyFont="1" applyFill="1" applyBorder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176" fontId="14" fillId="0" borderId="7" xfId="1" applyNumberFormat="1" applyFont="1" applyFill="1" applyBorder="1" applyAlignment="1"/>
    <xf numFmtId="176" fontId="14" fillId="0" borderId="6" xfId="1" applyNumberFormat="1" applyFont="1" applyFill="1" applyBorder="1" applyAlignment="1"/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6" fillId="0" borderId="0" xfId="1" applyNumberFormat="1" applyFont="1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3" xfId="0" applyBorder="1">
      <alignment vertical="center"/>
    </xf>
    <xf numFmtId="0" fontId="8" fillId="4" borderId="1" xfId="0" applyFont="1" applyFill="1" applyBorder="1">
      <alignment vertical="center"/>
    </xf>
    <xf numFmtId="0" fontId="9" fillId="4" borderId="1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6" fillId="3" borderId="9" xfId="2" applyFill="1" applyBorder="1" applyAlignment="1">
      <alignment horizontal="left" vertical="center"/>
    </xf>
    <xf numFmtId="0" fontId="16" fillId="5" borderId="9" xfId="2" applyFill="1" applyBorder="1" applyAlignment="1">
      <alignment horizontal="left" vertical="center"/>
    </xf>
    <xf numFmtId="0" fontId="16" fillId="3" borderId="10" xfId="2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" xfId="0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8" fontId="5" fillId="0" borderId="13" xfId="0" applyNumberFormat="1" applyFont="1" applyFill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/>
    </xf>
    <xf numFmtId="0" fontId="14" fillId="0" borderId="6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">
    <cellStyle name="ハイパーリンク" xfId="2" builtinId="8"/>
    <cellStyle name="桁区切り" xfId="1" builtinId="6"/>
    <cellStyle name="桁区切り 2" xfId="4"/>
    <cellStyle name="標準" xfId="0" builtinId="0"/>
    <cellStyle name="標準 5" xfId="3"/>
  </cellStyles>
  <dxfs count="293"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7" formatCode="#,##0_);[Red]\(#,##0\)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numFmt numFmtId="176" formatCode="#,##0_ "/>
    </dxf>
    <dxf>
      <border>
        <top style="medium">
          <color indexed="64"/>
        </top>
      </border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</border>
    </dxf>
    <dxf>
      <alignment horizontal="center" readingOrder="0"/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bottom style="medium">
          <color indexed="64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thin">
          <color auto="1"/>
        </horizontal>
      </border>
    </dxf>
    <dxf>
      <alignment horizontal="center" readingOrder="0"/>
    </dxf>
    <dxf>
      <border>
        <vertical style="medium">
          <color indexed="64"/>
        </vertic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0" formatCode="General"/>
    </dxf>
    <dxf>
      <alignment horizontal="center" readingOrder="0"/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center" readingOrder="0"/>
    </dxf>
    <dxf>
      <border>
        <vertical style="medium">
          <color indexed="64"/>
        </vertical>
      </border>
    </dxf>
    <dxf>
      <numFmt numFmtId="176" formatCode="#,##0_ "/>
    </dxf>
    <dxf>
      <numFmt numFmtId="182" formatCode="#,##0.00_ 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6" formatCode="#,##0_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numFmt numFmtId="178" formatCode="yyyy&quot;年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8" tint="0.59999389629810485"/>
          <bgColor theme="8" tint="0.59999389629810485"/>
        </patternFill>
      </fill>
    </dxf>
    <dxf>
      <font>
        <b/>
        <color theme="1"/>
      </font>
      <border>
        <left style="medium">
          <color theme="8" tint="0.59999389629810485"/>
        </left>
        <right style="medium">
          <color theme="8" tint="0.59999389629810485"/>
        </right>
        <top style="medium">
          <color theme="8" tint="0.59999389629810485"/>
        </top>
        <bottom style="medium">
          <color theme="8" tint="0.59999389629810485"/>
        </bottom>
      </border>
    </dxf>
    <dxf>
      <border>
        <left style="thin">
          <color theme="8" tint="0.39997558519241921"/>
        </left>
        <right style="thin">
          <color theme="8" tint="0.39997558519241921"/>
        </right>
      </border>
    </dxf>
    <dxf>
      <border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  <dxf>
      <font>
        <b/>
        <color theme="1"/>
      </font>
      <border>
        <top style="thin">
          <color theme="8" tint="-0.249977111117893"/>
        </top>
        <bottom style="medium">
          <color theme="8" tint="-0.249977111117893"/>
        </bottom>
      </border>
    </dxf>
    <dxf>
      <font>
        <b/>
        <i val="0"/>
        <color auto="1"/>
      </font>
      <fill>
        <patternFill patternType="solid">
          <fgColor theme="8"/>
          <bgColor theme="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ample02" table="0" count="12">
      <tableStyleElement type="wholeTable" dxfId="292"/>
      <tableStyleElement type="headerRow" dxfId="291"/>
      <tableStyleElement type="totalRow" dxfId="290"/>
      <tableStyleElement type="firstRowStripe" dxfId="289"/>
      <tableStyleElement type="firstColumnStripe" dxfId="288"/>
      <tableStyleElement type="firstSubtotalColumn" dxfId="287"/>
      <tableStyleElement type="firstSubtotalRow" dxfId="286"/>
      <tableStyleElement type="secondSubtotalRow" dxfId="285"/>
      <tableStyleElement type="firstRowSubheading" dxfId="284"/>
      <tableStyleElement type="secondRowSubheading" dxfId="283"/>
      <tableStyleElement type="pageFieldLabels" dxfId="282"/>
      <tableStyleElement type="pageFieldValues" dxfId="28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8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9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1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2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5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7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8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0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'01'!$A$2</c:f>
          <c:strCache>
            <c:ptCount val="1"/>
            <c:pt idx="0">
              <c:v>世界</c:v>
            </c:pt>
          </c:strCache>
        </c:strRef>
      </c:tx>
      <c:layout>
        <c:manualLayout>
          <c:xMode val="edge"/>
          <c:yMode val="edge"/>
          <c:x val="0.43565266841644923"/>
          <c:y val="8.1457663451232745E-2"/>
        </c:manualLayout>
      </c:layout>
      <c:overlay val="1"/>
      <c:txPr>
        <a:bodyPr anchor="t" anchorCtr="1"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6532195975503061"/>
          <c:y val="0.19386046197601506"/>
          <c:w val="0.75493963254593688"/>
          <c:h val="0.57931555983154837"/>
        </c:manualLayout>
      </c:layout>
      <c:barChart>
        <c:barDir val="col"/>
        <c:grouping val="clustered"/>
        <c:ser>
          <c:idx val="0"/>
          <c:order val="0"/>
          <c:tx>
            <c:strRef>
              <c:f>'01'!$E$5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'01'!$D$6:$D$15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'01'!$E$6:$E$15</c:f>
              <c:numCache>
                <c:formatCode>#,##0_ </c:formatCode>
                <c:ptCount val="10"/>
                <c:pt idx="0">
                  <c:v>60505150.495422997</c:v>
                </c:pt>
                <c:pt idx="1">
                  <c:v>66231828.748628721</c:v>
                </c:pt>
                <c:pt idx="2">
                  <c:v>73648245.476728991</c:v>
                </c:pt>
                <c:pt idx="3">
                  <c:v>75219130.480862975</c:v>
                </c:pt>
                <c:pt idx="4">
                  <c:v>77355149.587588087</c:v>
                </c:pt>
                <c:pt idx="5">
                  <c:v>79236425.565031752</c:v>
                </c:pt>
                <c:pt idx="6">
                  <c:v>74882647.962052569</c:v>
                </c:pt>
                <c:pt idx="7">
                  <c:v>76018972.638455838</c:v>
                </c:pt>
                <c:pt idx="8">
                  <c:v>80789197.878632978</c:v>
                </c:pt>
                <c:pt idx="9">
                  <c:v>85693321.610361338</c:v>
                </c:pt>
              </c:numCache>
            </c:numRef>
          </c:val>
        </c:ser>
        <c:axId val="75597312"/>
        <c:axId val="75598848"/>
      </c:barChart>
      <c:catAx>
        <c:axId val="7559731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75598848"/>
        <c:crosses val="autoZero"/>
        <c:auto val="1"/>
        <c:lblAlgn val="ctr"/>
        <c:lblOffset val="100"/>
        <c:noMultiLvlLbl val="1"/>
      </c:catAx>
      <c:valAx>
        <c:axId val="75598848"/>
        <c:scaling>
          <c:orientation val="minMax"/>
        </c:scaling>
        <c:axPos val="l"/>
        <c:majorGridlines/>
        <c:title>
          <c:tx>
            <c:strRef>
              <c:f>'01'!$E$4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3.333333333333334E-2"/>
              <c:y val="0.1051749077989045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7559731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[B101.xlsx]05!ﾋﾟﾎﾞｯﾄﾃｰﾌﾞﾙ1</c:name>
    <c:fmtId val="9"/>
  </c:pivotSource>
  <c:chart>
    <c:title>
      <c:tx>
        <c:strRef>
          <c:f>'05'!$A$2</c:f>
          <c:strCache>
            <c:ptCount val="1"/>
            <c:pt idx="0">
              <c:v>カンボジア</c:v>
            </c:pt>
          </c:strCache>
        </c:strRef>
      </c:tx>
      <c:layout>
        <c:manualLayout>
          <c:xMode val="edge"/>
          <c:yMode val="edge"/>
          <c:x val="0.42991636798088761"/>
          <c:y val="9.020631045223166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714240021072641"/>
          <c:y val="0.20798573993527791"/>
          <c:w val="0.77005315195815571"/>
          <c:h val="0.62330137607291569"/>
        </c:manualLayout>
      </c:layout>
      <c:barChart>
        <c:barDir val="col"/>
        <c:grouping val="clustered"/>
        <c:ser>
          <c:idx val="0"/>
          <c:order val="0"/>
          <c:tx>
            <c:strRef>
              <c:f>'05'!$E$4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'05'!$E$4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'05'!$E$4</c:f>
              <c:numCache>
                <c:formatCode>#,##0_ </c:formatCode>
                <c:ptCount val="49"/>
                <c:pt idx="0">
                  <c:v>767.72427828805212</c:v>
                </c:pt>
                <c:pt idx="1">
                  <c:v>766.34402514047258</c:v>
                </c:pt>
                <c:pt idx="2">
                  <c:v>756.00560018116801</c:v>
                </c:pt>
                <c:pt idx="3">
                  <c:v>646.36731670724043</c:v>
                </c:pt>
                <c:pt idx="4">
                  <c:v>667.66416970280011</c:v>
                </c:pt>
                <c:pt idx="5">
                  <c:v>719.66248877600412</c:v>
                </c:pt>
                <c:pt idx="6">
                  <c:v>759.26829678253694</c:v>
                </c:pt>
                <c:pt idx="7">
                  <c:v>688.08731186659327</c:v>
                </c:pt>
                <c:pt idx="8">
                  <c:v>736.4862247880302</c:v>
                </c:pt>
                <c:pt idx="9">
                  <c:v>695.27021370117723</c:v>
                </c:pt>
                <c:pt idx="10">
                  <c:v>715.10350871572064</c:v>
                </c:pt>
                <c:pt idx="11">
                  <c:v>783.08954301872518</c:v>
                </c:pt>
                <c:pt idx="12">
                  <c:v>831.4705407756145</c:v>
                </c:pt>
                <c:pt idx="13">
                  <c:v>902.34364383813147</c:v>
                </c:pt>
                <c:pt idx="14">
                  <c:v>981.00755254910689</c:v>
                </c:pt>
                <c:pt idx="15">
                  <c:v>1059.2951090827032</c:v>
                </c:pt>
                <c:pt idx="16">
                  <c:v>1121.7009206797986</c:v>
                </c:pt>
                <c:pt idx="17">
                  <c:v>1396.9256870053534</c:v>
                </c:pt>
                <c:pt idx="18">
                  <c:v>1680.385605465711</c:v>
                </c:pt>
                <c:pt idx="19">
                  <c:v>1741.743757721292</c:v>
                </c:pt>
                <c:pt idx="20">
                  <c:v>1697.7195480117302</c:v>
                </c:pt>
                <c:pt idx="21">
                  <c:v>2248.2134771805104</c:v>
                </c:pt>
                <c:pt idx="22">
                  <c:v>2393.653450603329</c:v>
                </c:pt>
                <c:pt idx="23">
                  <c:v>2433.8564522127185</c:v>
                </c:pt>
                <c:pt idx="24">
                  <c:v>2676.1889794715648</c:v>
                </c:pt>
                <c:pt idx="25">
                  <c:v>3309.3560013600813</c:v>
                </c:pt>
                <c:pt idx="26">
                  <c:v>3506.7181257189495</c:v>
                </c:pt>
                <c:pt idx="27">
                  <c:v>3443.4718259302504</c:v>
                </c:pt>
                <c:pt idx="28">
                  <c:v>3130.0785225073778</c:v>
                </c:pt>
                <c:pt idx="29">
                  <c:v>3512.7779947266599</c:v>
                </c:pt>
                <c:pt idx="30">
                  <c:v>3666.6375667590964</c:v>
                </c:pt>
                <c:pt idx="31">
                  <c:v>3991.7950463869265</c:v>
                </c:pt>
                <c:pt idx="32">
                  <c:v>4289.4024922781973</c:v>
                </c:pt>
                <c:pt idx="33">
                  <c:v>4664.89932885906</c:v>
                </c:pt>
                <c:pt idx="34">
                  <c:v>5337.8898225957055</c:v>
                </c:pt>
                <c:pt idx="35">
                  <c:v>6293.0482590103848</c:v>
                </c:pt>
                <c:pt idx="36">
                  <c:v>7274.5019192103828</c:v>
                </c:pt>
                <c:pt idx="37">
                  <c:v>8639.2406623659463</c:v>
                </c:pt>
                <c:pt idx="38">
                  <c:v>10351.917780061665</c:v>
                </c:pt>
                <c:pt idx="39">
                  <c:v>10401.844097278152</c:v>
                </c:pt>
                <c:pt idx="40">
                  <c:v>11242.278818773764</c:v>
                </c:pt>
                <c:pt idx="41">
                  <c:v>12829.542934581741</c:v>
                </c:pt>
                <c:pt idx="42">
                  <c:v>14054.450781056286</c:v>
                </c:pt>
                <c:pt idx="43">
                  <c:v>15268.706934012043</c:v>
                </c:pt>
                <c:pt idx="44">
                  <c:v>16702.613003095976</c:v>
                </c:pt>
                <c:pt idx="45">
                  <c:v>18049.953905721835</c:v>
                </c:pt>
                <c:pt idx="46">
                  <c:v>20016.756230757874</c:v>
                </c:pt>
                <c:pt idx="47">
                  <c:v>22177.200588682099</c:v>
                </c:pt>
                <c:pt idx="48">
                  <c:v>24571.753581795925</c:v>
                </c:pt>
              </c:numCache>
            </c:numRef>
          </c:val>
        </c:ser>
        <c:axId val="87567360"/>
        <c:axId val="87589632"/>
      </c:barChart>
      <c:catAx>
        <c:axId val="8756736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7589632"/>
        <c:crosses val="autoZero"/>
        <c:auto val="1"/>
        <c:lblAlgn val="ctr"/>
        <c:lblOffset val="100"/>
        <c:tickMarkSkip val="12"/>
      </c:catAx>
      <c:valAx>
        <c:axId val="87589632"/>
        <c:scaling>
          <c:orientation val="minMax"/>
        </c:scaling>
        <c:axPos val="l"/>
        <c:majorGridlines/>
        <c:title>
          <c:tx>
            <c:strRef>
              <c:f>'05'!$E$4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3.7007121421650462E-2"/>
              <c:y val="0.11754003875145126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756736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'06'!$A$2</c:f>
          <c:strCache>
            <c:ptCount val="1"/>
            <c:pt idx="0">
              <c:v>シンガポール</c:v>
            </c:pt>
          </c:strCache>
        </c:strRef>
      </c:tx>
      <c:layout>
        <c:manualLayout>
          <c:xMode val="edge"/>
          <c:yMode val="edge"/>
          <c:x val="0.42169444444444448"/>
          <c:y val="9.0004710949592864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736351706036744"/>
          <c:y val="0.21958393464482603"/>
          <c:w val="0.74382852143482392"/>
          <c:h val="0.55359208716273756"/>
        </c:manualLayout>
      </c:layout>
      <c:barChart>
        <c:barDir val="col"/>
        <c:grouping val="clustered"/>
        <c:ser>
          <c:idx val="0"/>
          <c:order val="0"/>
          <c:tx>
            <c:strRef>
              <c:f>'06'!$E$5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'06'!$D$6:$D$15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'06'!$E$6:$E$15</c:f>
              <c:numCache>
                <c:formatCode>#,##0_ </c:formatCode>
                <c:ptCount val="10"/>
                <c:pt idx="0">
                  <c:v>192406.44141602816</c:v>
                </c:pt>
                <c:pt idx="1">
                  <c:v>236420.33724277504</c:v>
                </c:pt>
                <c:pt idx="2">
                  <c:v>276622.0169339577</c:v>
                </c:pt>
                <c:pt idx="3">
                  <c:v>291609.61769133917</c:v>
                </c:pt>
                <c:pt idx="4">
                  <c:v>305157.11659873731</c:v>
                </c:pt>
                <c:pt idx="5">
                  <c:v>313260.48695789435</c:v>
                </c:pt>
                <c:pt idx="6">
                  <c:v>306254.46875056822</c:v>
                </c:pt>
                <c:pt idx="7">
                  <c:v>316557.67154196865</c:v>
                </c:pt>
                <c:pt idx="8">
                  <c:v>336678.89277114975</c:v>
                </c:pt>
                <c:pt idx="9">
                  <c:v>361115.40148645971</c:v>
                </c:pt>
              </c:numCache>
            </c:numRef>
          </c:val>
        </c:ser>
        <c:axId val="87704320"/>
        <c:axId val="87730048"/>
      </c:barChart>
      <c:catAx>
        <c:axId val="8770432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7730048"/>
        <c:crosses val="autoZero"/>
        <c:auto val="1"/>
        <c:lblAlgn val="ctr"/>
        <c:lblOffset val="100"/>
        <c:noMultiLvlLbl val="1"/>
      </c:catAx>
      <c:valAx>
        <c:axId val="87730048"/>
        <c:scaling>
          <c:orientation val="minMax"/>
        </c:scaling>
        <c:axPos val="l"/>
        <c:majorGridlines/>
        <c:title>
          <c:tx>
            <c:strRef>
              <c:f>'06'!$E$4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5.2777777777777792E-2"/>
              <c:y val="0.10946215324370673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770432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[B101.xlsx]06!ﾋﾟﾎﾞｯﾄﾃｰﾌﾞﾙ1</c:name>
    <c:fmtId val="11"/>
  </c:pivotSource>
  <c:chart>
    <c:title>
      <c:tx>
        <c:strRef>
          <c:f>'06'!$A$2</c:f>
          <c:strCache>
            <c:ptCount val="1"/>
            <c:pt idx="0">
              <c:v>シンガポール</c:v>
            </c:pt>
          </c:strCache>
        </c:strRef>
      </c:tx>
      <c:layout>
        <c:manualLayout>
          <c:xMode val="edge"/>
          <c:yMode val="edge"/>
          <c:x val="0.43947431302270301"/>
          <c:y val="8.995440157338639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spPr>
          <a:ln>
            <a:solidFill>
              <a:schemeClr val="accent2"/>
            </a:solidFill>
          </a:ln>
        </c:spPr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236342768981835"/>
          <c:y val="0.2160651835848395"/>
          <c:w val="0.77005315195815571"/>
          <c:h val="0.57818444256012358"/>
        </c:manualLayout>
      </c:layout>
      <c:barChart>
        <c:barDir val="col"/>
        <c:grouping val="clustered"/>
        <c:ser>
          <c:idx val="0"/>
          <c:order val="0"/>
          <c:tx>
            <c:strRef>
              <c:f>'06'!$E$4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'06'!$E$4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'06'!$E$4</c:f>
              <c:numCache>
                <c:formatCode>#,##0_ </c:formatCode>
                <c:ptCount val="49"/>
                <c:pt idx="0">
                  <c:v>1919.4961473018916</c:v>
                </c:pt>
                <c:pt idx="1">
                  <c:v>2270.33015767395</c:v>
                </c:pt>
                <c:pt idx="2">
                  <c:v>2950.2577788267581</c:v>
                </c:pt>
                <c:pt idx="3">
                  <c:v>4227.5742340132301</c:v>
                </c:pt>
                <c:pt idx="4">
                  <c:v>5260.730995151127</c:v>
                </c:pt>
                <c:pt idx="5">
                  <c:v>5789.2295387790637</c:v>
                </c:pt>
                <c:pt idx="6">
                  <c:v>6071.5748026024921</c:v>
                </c:pt>
                <c:pt idx="7">
                  <c:v>6702.7137841383274</c:v>
                </c:pt>
                <c:pt idx="8">
                  <c:v>8062.4003723436044</c:v>
                </c:pt>
                <c:pt idx="9">
                  <c:v>9719.6748802322618</c:v>
                </c:pt>
                <c:pt idx="10">
                  <c:v>12078.880698542876</c:v>
                </c:pt>
                <c:pt idx="11">
                  <c:v>14363.051877537913</c:v>
                </c:pt>
                <c:pt idx="12">
                  <c:v>15873.552885236368</c:v>
                </c:pt>
                <c:pt idx="13">
                  <c:v>18001.987656705707</c:v>
                </c:pt>
                <c:pt idx="14">
                  <c:v>19550.103530812223</c:v>
                </c:pt>
                <c:pt idx="15">
                  <c:v>18555.053067374956</c:v>
                </c:pt>
                <c:pt idx="16">
                  <c:v>18762.738720866681</c:v>
                </c:pt>
                <c:pt idx="17">
                  <c:v>21606.296346124931</c:v>
                </c:pt>
                <c:pt idx="18">
                  <c:v>26515.37324372337</c:v>
                </c:pt>
                <c:pt idx="19">
                  <c:v>31392.969307484906</c:v>
                </c:pt>
                <c:pt idx="20">
                  <c:v>38899.863910548775</c:v>
                </c:pt>
                <c:pt idx="21">
                  <c:v>45473.126682295733</c:v>
                </c:pt>
                <c:pt idx="22">
                  <c:v>52157.482248460168</c:v>
                </c:pt>
                <c:pt idx="23">
                  <c:v>60644.916395428656</c:v>
                </c:pt>
                <c:pt idx="24">
                  <c:v>73775.659012086093</c:v>
                </c:pt>
                <c:pt idx="25">
                  <c:v>87891.560102301795</c:v>
                </c:pt>
                <c:pt idx="26">
                  <c:v>96400.967111472535</c:v>
                </c:pt>
                <c:pt idx="27">
                  <c:v>100163.60163814909</c:v>
                </c:pt>
                <c:pt idx="28">
                  <c:v>85707.550880785057</c:v>
                </c:pt>
                <c:pt idx="29">
                  <c:v>86285.332761702855</c:v>
                </c:pt>
                <c:pt idx="30">
                  <c:v>95835.970989328853</c:v>
                </c:pt>
                <c:pt idx="31">
                  <c:v>89285.087394950941</c:v>
                </c:pt>
                <c:pt idx="32">
                  <c:v>91941.791943616292</c:v>
                </c:pt>
                <c:pt idx="33">
                  <c:v>97002.305536156739</c:v>
                </c:pt>
                <c:pt idx="34">
                  <c:v>114186.64342194397</c:v>
                </c:pt>
                <c:pt idx="35">
                  <c:v>127417.87944286148</c:v>
                </c:pt>
                <c:pt idx="36">
                  <c:v>147794.11764705883</c:v>
                </c:pt>
                <c:pt idx="37">
                  <c:v>179981.08953056691</c:v>
                </c:pt>
                <c:pt idx="38">
                  <c:v>192231.20295105584</c:v>
                </c:pt>
                <c:pt idx="39">
                  <c:v>192406.44141602816</c:v>
                </c:pt>
                <c:pt idx="40">
                  <c:v>236420.33724277504</c:v>
                </c:pt>
                <c:pt idx="41">
                  <c:v>276622.0169339577</c:v>
                </c:pt>
                <c:pt idx="42">
                  <c:v>291609.61769133917</c:v>
                </c:pt>
                <c:pt idx="43">
                  <c:v>305157.11659873731</c:v>
                </c:pt>
                <c:pt idx="44">
                  <c:v>313260.48695789435</c:v>
                </c:pt>
                <c:pt idx="45">
                  <c:v>306254.46875056822</c:v>
                </c:pt>
                <c:pt idx="46">
                  <c:v>316557.67154196865</c:v>
                </c:pt>
                <c:pt idx="47">
                  <c:v>336678.89277114975</c:v>
                </c:pt>
                <c:pt idx="48">
                  <c:v>361115.40148645971</c:v>
                </c:pt>
              </c:numCache>
            </c:numRef>
          </c:val>
        </c:ser>
        <c:axId val="87853696"/>
        <c:axId val="87866752"/>
      </c:barChart>
      <c:catAx>
        <c:axId val="8785369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7866752"/>
        <c:crosses val="autoZero"/>
        <c:auto val="1"/>
        <c:lblAlgn val="ctr"/>
        <c:lblOffset val="100"/>
        <c:tickMarkSkip val="12"/>
      </c:catAx>
      <c:valAx>
        <c:axId val="87866752"/>
        <c:scaling>
          <c:orientation val="minMax"/>
        </c:scaling>
        <c:axPos val="l"/>
        <c:majorGridlines/>
        <c:title>
          <c:tx>
            <c:strRef>
              <c:f>'06'!$E$4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175580203012273E-2"/>
              <c:y val="0.11745193711996557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785369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'07'!$A$2</c:f>
          <c:strCache>
            <c:ptCount val="1"/>
            <c:pt idx="0">
              <c:v>スリランカ</c:v>
            </c:pt>
          </c:strCache>
        </c:strRef>
      </c:tx>
      <c:layout>
        <c:manualLayout>
          <c:xMode val="edge"/>
          <c:yMode val="edge"/>
          <c:x val="0.41702777777778005"/>
          <c:y val="8.547008547008547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45857392825897"/>
          <c:y val="0.20720169594185342"/>
          <c:w val="0.74938407699037912"/>
          <c:h val="0.56670132579581411"/>
        </c:manualLayout>
      </c:layout>
      <c:barChart>
        <c:barDir val="col"/>
        <c:grouping val="clustered"/>
        <c:ser>
          <c:idx val="0"/>
          <c:order val="0"/>
          <c:tx>
            <c:strRef>
              <c:f>'07'!$E$5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'07'!$D$6:$D$15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'07'!$E$6:$E$15</c:f>
              <c:numCache>
                <c:formatCode>#,##0_ </c:formatCode>
                <c:ptCount val="10"/>
                <c:pt idx="0">
                  <c:v>48143.074176305367</c:v>
                </c:pt>
                <c:pt idx="1">
                  <c:v>56725.754848386423</c:v>
                </c:pt>
                <c:pt idx="2">
                  <c:v>65292.745704442248</c:v>
                </c:pt>
                <c:pt idx="3">
                  <c:v>68434.431854754992</c:v>
                </c:pt>
                <c:pt idx="4">
                  <c:v>74317.788943403575</c:v>
                </c:pt>
                <c:pt idx="5">
                  <c:v>79356.458315160082</c:v>
                </c:pt>
                <c:pt idx="6">
                  <c:v>80604.076557778506</c:v>
                </c:pt>
                <c:pt idx="7">
                  <c:v>82401.05506867521</c:v>
                </c:pt>
                <c:pt idx="8">
                  <c:v>88019.695920886094</c:v>
                </c:pt>
                <c:pt idx="9">
                  <c:v>88941.886339934354</c:v>
                </c:pt>
              </c:numCache>
            </c:numRef>
          </c:val>
        </c:ser>
        <c:axId val="83804544"/>
        <c:axId val="87880832"/>
      </c:barChart>
      <c:catAx>
        <c:axId val="8380454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7880832"/>
        <c:crosses val="autoZero"/>
        <c:auto val="1"/>
        <c:lblAlgn val="ctr"/>
        <c:lblOffset val="100"/>
        <c:noMultiLvlLbl val="1"/>
      </c:catAx>
      <c:valAx>
        <c:axId val="87880832"/>
        <c:scaling>
          <c:orientation val="minMax"/>
        </c:scaling>
        <c:axPos val="l"/>
        <c:majorGridlines/>
        <c:title>
          <c:tx>
            <c:strRef>
              <c:f>'07'!$E$4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0.05"/>
              <c:y val="0.1091735648428561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380454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[B101.xlsx]07!ﾋﾟﾎﾞｯﾄﾃｰﾌﾞﾙ1</c:name>
    <c:fmtId val="13"/>
  </c:pivotSource>
  <c:chart>
    <c:title>
      <c:tx>
        <c:strRef>
          <c:f>'07'!$A$2</c:f>
          <c:strCache>
            <c:ptCount val="1"/>
            <c:pt idx="0">
              <c:v>スリランカ</c:v>
            </c:pt>
          </c:strCache>
        </c:strRef>
      </c:tx>
      <c:layout>
        <c:manualLayout>
          <c:xMode val="edge"/>
          <c:yMode val="edge"/>
          <c:x val="0.43230585424133811"/>
          <c:y val="8.970438328236504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</c:pivotFmt>
      <c:pivotFmt>
        <c:idx val="50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714240021072641"/>
          <c:y val="0.21590278279435349"/>
          <c:w val="0.78677955578133352"/>
          <c:h val="0.57430711069373264"/>
        </c:manualLayout>
      </c:layout>
      <c:barChart>
        <c:barDir val="col"/>
        <c:grouping val="clustered"/>
        <c:ser>
          <c:idx val="0"/>
          <c:order val="0"/>
          <c:tx>
            <c:strRef>
              <c:f>'07'!$E$4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'07'!$E$4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'07'!$E$4</c:f>
              <c:numCache>
                <c:formatCode>#,##0_ </c:formatCode>
                <c:ptCount val="49"/>
                <c:pt idx="0">
                  <c:v>2815.1300718971493</c:v>
                </c:pt>
                <c:pt idx="1">
                  <c:v>2881.3125095298715</c:v>
                </c:pt>
                <c:pt idx="2">
                  <c:v>3218.5973194761568</c:v>
                </c:pt>
                <c:pt idx="3">
                  <c:v>3502.3736916052121</c:v>
                </c:pt>
                <c:pt idx="4">
                  <c:v>4358.9642985165528</c:v>
                </c:pt>
                <c:pt idx="5">
                  <c:v>4509.8221935889196</c:v>
                </c:pt>
                <c:pt idx="6">
                  <c:v>4290.6379782374088</c:v>
                </c:pt>
                <c:pt idx="7">
                  <c:v>4854.3562934315869</c:v>
                </c:pt>
                <c:pt idx="8">
                  <c:v>3326.5720480685873</c:v>
                </c:pt>
                <c:pt idx="9">
                  <c:v>4062.2589619321229</c:v>
                </c:pt>
                <c:pt idx="10">
                  <c:v>4890.6082515427106</c:v>
                </c:pt>
                <c:pt idx="11">
                  <c:v>5196.9669647756418</c:v>
                </c:pt>
                <c:pt idx="12">
                  <c:v>5544.9732281490451</c:v>
                </c:pt>
                <c:pt idx="13">
                  <c:v>5994.8364267502411</c:v>
                </c:pt>
                <c:pt idx="14">
                  <c:v>6853.9044109441111</c:v>
                </c:pt>
                <c:pt idx="15">
                  <c:v>6872.6698291322627</c:v>
                </c:pt>
                <c:pt idx="16">
                  <c:v>7282.870925686726</c:v>
                </c:pt>
                <c:pt idx="17">
                  <c:v>7588.1536820316005</c:v>
                </c:pt>
                <c:pt idx="18">
                  <c:v>8138.9392712867548</c:v>
                </c:pt>
                <c:pt idx="19">
                  <c:v>8148.4599010368383</c:v>
                </c:pt>
                <c:pt idx="20">
                  <c:v>9389.550989605932</c:v>
                </c:pt>
                <c:pt idx="21">
                  <c:v>10574.57868206374</c:v>
                </c:pt>
                <c:pt idx="22">
                  <c:v>11386.333003898617</c:v>
                </c:pt>
                <c:pt idx="23">
                  <c:v>12236.61488046868</c:v>
                </c:pt>
                <c:pt idx="24">
                  <c:v>13868.489459259874</c:v>
                </c:pt>
                <c:pt idx="25">
                  <c:v>15293.042421790271</c:v>
                </c:pt>
                <c:pt idx="26">
                  <c:v>16514.98182615788</c:v>
                </c:pt>
                <c:pt idx="27">
                  <c:v>17872.67089985601</c:v>
                </c:pt>
                <c:pt idx="28">
                  <c:v>18568.15386608936</c:v>
                </c:pt>
                <c:pt idx="29">
                  <c:v>18442.306336336784</c:v>
                </c:pt>
                <c:pt idx="30">
                  <c:v>19131.796458321925</c:v>
                </c:pt>
                <c:pt idx="31">
                  <c:v>18364.211053140447</c:v>
                </c:pt>
                <c:pt idx="32">
                  <c:v>19572.831561727209</c:v>
                </c:pt>
                <c:pt idx="33">
                  <c:v>21609.196009160052</c:v>
                </c:pt>
                <c:pt idx="34">
                  <c:v>23646.374864008729</c:v>
                </c:pt>
                <c:pt idx="35">
                  <c:v>27931.971937572052</c:v>
                </c:pt>
                <c:pt idx="36">
                  <c:v>32365.078169152534</c:v>
                </c:pt>
                <c:pt idx="37">
                  <c:v>37023.5260631989</c:v>
                </c:pt>
                <c:pt idx="38">
                  <c:v>46595.310334954367</c:v>
                </c:pt>
                <c:pt idx="39">
                  <c:v>48143.074176305367</c:v>
                </c:pt>
                <c:pt idx="40">
                  <c:v>56725.754848386423</c:v>
                </c:pt>
                <c:pt idx="41">
                  <c:v>65292.745704442248</c:v>
                </c:pt>
                <c:pt idx="42">
                  <c:v>68434.431854754992</c:v>
                </c:pt>
                <c:pt idx="43">
                  <c:v>74317.788943403575</c:v>
                </c:pt>
                <c:pt idx="44">
                  <c:v>79356.458315160082</c:v>
                </c:pt>
                <c:pt idx="45">
                  <c:v>80604.076557778506</c:v>
                </c:pt>
                <c:pt idx="46">
                  <c:v>82401.05506867521</c:v>
                </c:pt>
                <c:pt idx="47">
                  <c:v>88019.695920886094</c:v>
                </c:pt>
                <c:pt idx="48">
                  <c:v>88941.886339934354</c:v>
                </c:pt>
              </c:numCache>
            </c:numRef>
          </c:val>
        </c:ser>
        <c:axId val="88012288"/>
        <c:axId val="88013824"/>
      </c:barChart>
      <c:catAx>
        <c:axId val="8801228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8013824"/>
        <c:crosses val="autoZero"/>
        <c:auto val="1"/>
        <c:lblAlgn val="ctr"/>
        <c:lblOffset val="100"/>
        <c:tickMarkSkip val="12"/>
      </c:catAx>
      <c:valAx>
        <c:axId val="88013824"/>
        <c:scaling>
          <c:orientation val="minMax"/>
        </c:scaling>
        <c:axPos val="l"/>
        <c:majorGridlines/>
        <c:title>
          <c:tx>
            <c:strRef>
              <c:f>'07'!$E$4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7.0459929068006313E-2"/>
              <c:y val="0.12136675576103517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8012288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'08'!$A$2</c:f>
          <c:strCache>
            <c:ptCount val="1"/>
            <c:pt idx="0">
              <c:v>タイ</c:v>
            </c:pt>
          </c:strCache>
        </c:strRef>
      </c:tx>
      <c:layout>
        <c:manualLayout>
          <c:xMode val="edge"/>
          <c:yMode val="edge"/>
          <c:x val="0.42584711286089288"/>
          <c:y val="8.9702732845295299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90301837270353"/>
          <c:y val="0.21851123242182743"/>
          <c:w val="0.76049518810148764"/>
          <c:h val="0.5623050153874537"/>
        </c:manualLayout>
      </c:layout>
      <c:barChart>
        <c:barDir val="col"/>
        <c:grouping val="clustered"/>
        <c:ser>
          <c:idx val="0"/>
          <c:order val="0"/>
          <c:tx>
            <c:strRef>
              <c:f>'08'!$E$5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'08'!$D$6:$D$15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'08'!$E$6:$E$15</c:f>
              <c:numCache>
                <c:formatCode>#,##0_ </c:formatCode>
                <c:ptCount val="10"/>
                <c:pt idx="0">
                  <c:v>281710.54167335207</c:v>
                </c:pt>
                <c:pt idx="1">
                  <c:v>341104.67164925009</c:v>
                </c:pt>
                <c:pt idx="2">
                  <c:v>370818.76836563391</c:v>
                </c:pt>
                <c:pt idx="3">
                  <c:v>397558.39388563565</c:v>
                </c:pt>
                <c:pt idx="4">
                  <c:v>420333.69169833499</c:v>
                </c:pt>
                <c:pt idx="5">
                  <c:v>407339.00522888597</c:v>
                </c:pt>
                <c:pt idx="6">
                  <c:v>401295.74575044628</c:v>
                </c:pt>
                <c:pt idx="7">
                  <c:v>412352.98422926274</c:v>
                </c:pt>
                <c:pt idx="8">
                  <c:v>455275.33945879526</c:v>
                </c:pt>
                <c:pt idx="9">
                  <c:v>504992.35535243416</c:v>
                </c:pt>
              </c:numCache>
            </c:numRef>
          </c:val>
        </c:ser>
        <c:axId val="88105344"/>
        <c:axId val="88108032"/>
      </c:barChart>
      <c:catAx>
        <c:axId val="8810534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8108032"/>
        <c:crosses val="autoZero"/>
        <c:auto val="1"/>
        <c:lblAlgn val="ctr"/>
        <c:lblOffset val="100"/>
        <c:noMultiLvlLbl val="1"/>
      </c:catAx>
      <c:valAx>
        <c:axId val="88108032"/>
        <c:scaling>
          <c:orientation val="minMax"/>
        </c:scaling>
        <c:axPos val="l"/>
        <c:majorGridlines/>
        <c:title>
          <c:tx>
            <c:strRef>
              <c:f>'08'!$E$4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1666666666666664E-2"/>
              <c:y val="0.1263086043956965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810534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[B101.xlsx]08!ﾋﾟﾎﾞｯﾄﾃｰﾌﾞﾙ1</c:name>
    <c:fmtId val="15"/>
  </c:pivotSource>
  <c:chart>
    <c:title>
      <c:tx>
        <c:strRef>
          <c:f>'08'!$A$2</c:f>
          <c:strCache>
            <c:ptCount val="1"/>
            <c:pt idx="0">
              <c:v>タイ</c:v>
            </c:pt>
          </c:strCache>
        </c:strRef>
      </c:tx>
      <c:layout>
        <c:manualLayout>
          <c:xMode val="edge"/>
          <c:yMode val="edge"/>
          <c:x val="0.43621257020292037"/>
          <c:y val="7.384612999115529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236342768981835"/>
          <c:y val="0.19981871195034542"/>
          <c:w val="0.76049518810148764"/>
          <c:h val="0.59439350877657648"/>
        </c:manualLayout>
      </c:layout>
      <c:barChart>
        <c:barDir val="col"/>
        <c:grouping val="clustered"/>
        <c:ser>
          <c:idx val="0"/>
          <c:order val="0"/>
          <c:tx>
            <c:strRef>
              <c:f>'08'!$E$4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'08'!$E$4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'08'!$E$4</c:f>
              <c:numCache>
                <c:formatCode>#,##0_ </c:formatCode>
                <c:ptCount val="49"/>
                <c:pt idx="0">
                  <c:v>7387.4006932562243</c:v>
                </c:pt>
                <c:pt idx="1">
                  <c:v>7689.7435511870071</c:v>
                </c:pt>
                <c:pt idx="2">
                  <c:v>8524.7330464064125</c:v>
                </c:pt>
                <c:pt idx="3">
                  <c:v>11300.410047131334</c:v>
                </c:pt>
                <c:pt idx="4">
                  <c:v>14286.526256974556</c:v>
                </c:pt>
                <c:pt idx="5">
                  <c:v>15517.176809339626</c:v>
                </c:pt>
                <c:pt idx="6">
                  <c:v>17708.942971512828</c:v>
                </c:pt>
                <c:pt idx="7">
                  <c:v>20622.632283502924</c:v>
                </c:pt>
                <c:pt idx="8">
                  <c:v>25029.656224392984</c:v>
                </c:pt>
                <c:pt idx="9">
                  <c:v>28534.639725080044</c:v>
                </c:pt>
                <c:pt idx="10">
                  <c:v>33528.243809905907</c:v>
                </c:pt>
                <c:pt idx="11">
                  <c:v>36111.268394593819</c:v>
                </c:pt>
                <c:pt idx="12">
                  <c:v>37918.315859547962</c:v>
                </c:pt>
                <c:pt idx="13">
                  <c:v>41496.718397626486</c:v>
                </c:pt>
                <c:pt idx="14">
                  <c:v>43315.283999938423</c:v>
                </c:pt>
                <c:pt idx="15">
                  <c:v>40313.009996153189</c:v>
                </c:pt>
                <c:pt idx="16">
                  <c:v>44661.581595713607</c:v>
                </c:pt>
                <c:pt idx="17">
                  <c:v>52370.34605276044</c:v>
                </c:pt>
                <c:pt idx="18">
                  <c:v>63906.341299312706</c:v>
                </c:pt>
                <c:pt idx="19">
                  <c:v>74874.431698338682</c:v>
                </c:pt>
                <c:pt idx="20">
                  <c:v>88460.359716553619</c:v>
                </c:pt>
                <c:pt idx="21">
                  <c:v>101246.67991813854</c:v>
                </c:pt>
                <c:pt idx="22">
                  <c:v>115577.27680390542</c:v>
                </c:pt>
                <c:pt idx="23">
                  <c:v>128889.26255462677</c:v>
                </c:pt>
                <c:pt idx="24">
                  <c:v>146683.77960891722</c:v>
                </c:pt>
                <c:pt idx="25">
                  <c:v>169278.91860343551</c:v>
                </c:pt>
                <c:pt idx="26">
                  <c:v>183035.23843343774</c:v>
                </c:pt>
                <c:pt idx="27">
                  <c:v>150180.45439044587</c:v>
                </c:pt>
                <c:pt idx="28">
                  <c:v>113675.59541349592</c:v>
                </c:pt>
                <c:pt idx="29">
                  <c:v>126669.21233724491</c:v>
                </c:pt>
                <c:pt idx="30">
                  <c:v>126392.22320346108</c:v>
                </c:pt>
                <c:pt idx="31">
                  <c:v>120296.47618040192</c:v>
                </c:pt>
                <c:pt idx="32">
                  <c:v>134300.90335796212</c:v>
                </c:pt>
                <c:pt idx="33">
                  <c:v>152280.61646947847</c:v>
                </c:pt>
                <c:pt idx="34">
                  <c:v>172895.63578575602</c:v>
                </c:pt>
                <c:pt idx="35">
                  <c:v>189318.4572143018</c:v>
                </c:pt>
                <c:pt idx="36">
                  <c:v>221758.37391808303</c:v>
                </c:pt>
                <c:pt idx="37">
                  <c:v>262942.68250575388</c:v>
                </c:pt>
                <c:pt idx="38">
                  <c:v>291382.98556898872</c:v>
                </c:pt>
                <c:pt idx="39">
                  <c:v>281710.54167335207</c:v>
                </c:pt>
                <c:pt idx="40">
                  <c:v>341104.67164925009</c:v>
                </c:pt>
                <c:pt idx="41">
                  <c:v>370818.76836563391</c:v>
                </c:pt>
                <c:pt idx="42">
                  <c:v>397558.39388563565</c:v>
                </c:pt>
                <c:pt idx="43">
                  <c:v>420333.69169833499</c:v>
                </c:pt>
                <c:pt idx="44">
                  <c:v>407339.00522888597</c:v>
                </c:pt>
                <c:pt idx="45">
                  <c:v>401295.74575044628</c:v>
                </c:pt>
                <c:pt idx="46">
                  <c:v>412352.98422926274</c:v>
                </c:pt>
                <c:pt idx="47">
                  <c:v>455275.33945879526</c:v>
                </c:pt>
                <c:pt idx="48">
                  <c:v>504992.35535243416</c:v>
                </c:pt>
              </c:numCache>
            </c:numRef>
          </c:val>
        </c:ser>
        <c:axId val="88120704"/>
        <c:axId val="88241280"/>
      </c:barChart>
      <c:catAx>
        <c:axId val="8812070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8241280"/>
        <c:crosses val="autoZero"/>
        <c:auto val="1"/>
        <c:lblAlgn val="ctr"/>
        <c:lblOffset val="100"/>
        <c:tickMarkSkip val="12"/>
      </c:catAx>
      <c:valAx>
        <c:axId val="88241280"/>
        <c:scaling>
          <c:orientation val="minMax"/>
        </c:scaling>
        <c:axPos val="l"/>
        <c:majorGridlines/>
        <c:title>
          <c:tx>
            <c:strRef>
              <c:f>'08'!$E$4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5.1344038984374264E-2"/>
              <c:y val="9.3276125733535026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81207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412844899763891"/>
          <c:y val="0.12512816470723531"/>
          <c:w val="7.9961241403964309E-2"/>
          <c:h val="6.9231231421366834E-2"/>
        </c:manualLayout>
      </c:layout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'09'!$A$2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2731926924815627"/>
          <c:y val="8.5553092271233824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294762552119776"/>
          <c:y val="0.20304801705612144"/>
          <c:w val="0.76049518810148764"/>
          <c:h val="0.56670132579581411"/>
        </c:manualLayout>
      </c:layout>
      <c:barChart>
        <c:barDir val="col"/>
        <c:grouping val="clustered"/>
        <c:ser>
          <c:idx val="0"/>
          <c:order val="0"/>
          <c:tx>
            <c:strRef>
              <c:f>'09'!$E$5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'09'!$D$6:$D$15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'09'!$E$6:$E$15</c:f>
              <c:numCache>
                <c:formatCode>#,##0_ </c:formatCode>
                <c:ptCount val="10"/>
                <c:pt idx="0">
                  <c:v>943941.87621874327</c:v>
                </c:pt>
                <c:pt idx="1">
                  <c:v>1144066.9773199477</c:v>
                </c:pt>
                <c:pt idx="2">
                  <c:v>1253223.0164497471</c:v>
                </c:pt>
                <c:pt idx="3">
                  <c:v>1278427.6047407098</c:v>
                </c:pt>
                <c:pt idx="4">
                  <c:v>1370795.1791089096</c:v>
                </c:pt>
                <c:pt idx="5">
                  <c:v>1484318.1726449197</c:v>
                </c:pt>
                <c:pt idx="6">
                  <c:v>1465773.2455471496</c:v>
                </c:pt>
                <c:pt idx="7">
                  <c:v>1500111.5509809868</c:v>
                </c:pt>
                <c:pt idx="8">
                  <c:v>1623901.4663092911</c:v>
                </c:pt>
                <c:pt idx="9">
                  <c:v>1720488.9340175323</c:v>
                </c:pt>
              </c:numCache>
            </c:numRef>
          </c:val>
        </c:ser>
        <c:axId val="88160128"/>
        <c:axId val="88256896"/>
      </c:barChart>
      <c:catAx>
        <c:axId val="8816012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8256896"/>
        <c:crosses val="autoZero"/>
        <c:auto val="1"/>
        <c:lblAlgn val="ctr"/>
        <c:lblOffset val="100"/>
        <c:noMultiLvlLbl val="1"/>
      </c:catAx>
      <c:valAx>
        <c:axId val="88256896"/>
        <c:scaling>
          <c:orientation val="minMax"/>
        </c:scaling>
        <c:axPos val="l"/>
        <c:majorGridlines/>
        <c:title>
          <c:tx>
            <c:strRef>
              <c:f>'09'!$E$4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7222222222222332E-2"/>
              <c:y val="8.7806043475334827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8160128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[B101.xlsx]09!ﾋﾟﾎﾞｯﾄﾃｰﾌﾞﾙ1</c:name>
    <c:fmtId val="17"/>
  </c:pivotSource>
  <c:chart>
    <c:title>
      <c:tx>
        <c:strRef>
          <c:f>'09'!$A$2</c:f>
          <c:strCache>
            <c:ptCount val="1"/>
            <c:pt idx="0">
              <c:v>韓国</c:v>
            </c:pt>
          </c:strCache>
        </c:strRef>
      </c:tx>
      <c:layout>
        <c:manualLayout>
          <c:xMode val="edge"/>
          <c:yMode val="edge"/>
          <c:x val="0.43382910469524855"/>
          <c:y val="8.615381832301452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147931777345044"/>
          <c:y val="0.19981871195034542"/>
          <c:w val="0.76049518810148764"/>
          <c:h val="0.57798325766743164"/>
        </c:manualLayout>
      </c:layout>
      <c:barChart>
        <c:barDir val="col"/>
        <c:grouping val="clustered"/>
        <c:ser>
          <c:idx val="0"/>
          <c:order val="0"/>
          <c:tx>
            <c:strRef>
              <c:f>'09'!$E$4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'09'!$E$4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'09'!$E$4</c:f>
              <c:numCache>
                <c:formatCode>#,##0_ </c:formatCode>
                <c:ptCount val="49"/>
                <c:pt idx="0">
                  <c:v>9232.4100701878051</c:v>
                </c:pt>
                <c:pt idx="1">
                  <c:v>10146.161110626754</c:v>
                </c:pt>
                <c:pt idx="2">
                  <c:v>11122.890736639263</c:v>
                </c:pt>
                <c:pt idx="3">
                  <c:v>14200.299071914282</c:v>
                </c:pt>
                <c:pt idx="4">
                  <c:v>19986.454049288051</c:v>
                </c:pt>
                <c:pt idx="5">
                  <c:v>22266.854532921487</c:v>
                </c:pt>
                <c:pt idx="6">
                  <c:v>30550.554278770662</c:v>
                </c:pt>
                <c:pt idx="7">
                  <c:v>39256.059057607439</c:v>
                </c:pt>
                <c:pt idx="8">
                  <c:v>53039.545331576446</c:v>
                </c:pt>
                <c:pt idx="9">
                  <c:v>68291.930539524794</c:v>
                </c:pt>
                <c:pt idx="10">
                  <c:v>66663.398204481971</c:v>
                </c:pt>
                <c:pt idx="11">
                  <c:v>74301.426399474498</c:v>
                </c:pt>
                <c:pt idx="12">
                  <c:v>79787.12686618825</c:v>
                </c:pt>
                <c:pt idx="13">
                  <c:v>89278.349542667391</c:v>
                </c:pt>
                <c:pt idx="14">
                  <c:v>99099.594790640462</c:v>
                </c:pt>
                <c:pt idx="15">
                  <c:v>102869.93656764478</c:v>
                </c:pt>
                <c:pt idx="16">
                  <c:v>118528.70819307963</c:v>
                </c:pt>
                <c:pt idx="17">
                  <c:v>149918.30653786103</c:v>
                </c:pt>
                <c:pt idx="18">
                  <c:v>202065.5691714501</c:v>
                </c:pt>
                <c:pt idx="19">
                  <c:v>249834.35481033177</c:v>
                </c:pt>
                <c:pt idx="20">
                  <c:v>286582.16548964445</c:v>
                </c:pt>
                <c:pt idx="21">
                  <c:v>334168.47148703353</c:v>
                </c:pt>
                <c:pt idx="22">
                  <c:v>359116.23542487354</c:v>
                </c:pt>
                <c:pt idx="23">
                  <c:v>396306.77057374129</c:v>
                </c:pt>
                <c:pt idx="24">
                  <c:v>467404.44050504832</c:v>
                </c:pt>
                <c:pt idx="25">
                  <c:v>570530.95535514376</c:v>
                </c:pt>
                <c:pt idx="26">
                  <c:v>613585.90278700145</c:v>
                </c:pt>
                <c:pt idx="27">
                  <c:v>571941.60543138115</c:v>
                </c:pt>
                <c:pt idx="28">
                  <c:v>383934.24328700767</c:v>
                </c:pt>
                <c:pt idx="29">
                  <c:v>497816.42278986808</c:v>
                </c:pt>
                <c:pt idx="30">
                  <c:v>576179.38781961286</c:v>
                </c:pt>
                <c:pt idx="31">
                  <c:v>547656.28696479811</c:v>
                </c:pt>
                <c:pt idx="32">
                  <c:v>627246.91701758339</c:v>
                </c:pt>
                <c:pt idx="33">
                  <c:v>702714.87485112972</c:v>
                </c:pt>
                <c:pt idx="34">
                  <c:v>793175.58497158356</c:v>
                </c:pt>
                <c:pt idx="35">
                  <c:v>934901.10176249442</c:v>
                </c:pt>
                <c:pt idx="36">
                  <c:v>1053216.892422019</c:v>
                </c:pt>
                <c:pt idx="37">
                  <c:v>1172614.1349120513</c:v>
                </c:pt>
                <c:pt idx="38">
                  <c:v>1047339.0419038517</c:v>
                </c:pt>
                <c:pt idx="39">
                  <c:v>943941.87621874327</c:v>
                </c:pt>
                <c:pt idx="40">
                  <c:v>1144066.9773199477</c:v>
                </c:pt>
                <c:pt idx="41">
                  <c:v>1253223.0164497471</c:v>
                </c:pt>
                <c:pt idx="42">
                  <c:v>1278427.6047407098</c:v>
                </c:pt>
                <c:pt idx="43">
                  <c:v>1370795.1791089096</c:v>
                </c:pt>
                <c:pt idx="44">
                  <c:v>1484318.1726449197</c:v>
                </c:pt>
                <c:pt idx="45">
                  <c:v>1465773.2455471496</c:v>
                </c:pt>
                <c:pt idx="46">
                  <c:v>1500111.5509809868</c:v>
                </c:pt>
                <c:pt idx="47">
                  <c:v>1623901.4663092911</c:v>
                </c:pt>
                <c:pt idx="48">
                  <c:v>1720488.9340175323</c:v>
                </c:pt>
              </c:numCache>
            </c:numRef>
          </c:val>
        </c:ser>
        <c:axId val="88406656"/>
        <c:axId val="88408448"/>
      </c:barChart>
      <c:catAx>
        <c:axId val="8840665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8408448"/>
        <c:crosses val="autoZero"/>
        <c:auto val="1"/>
        <c:lblAlgn val="ctr"/>
        <c:lblOffset val="100"/>
        <c:tickMarkSkip val="12"/>
      </c:catAx>
      <c:valAx>
        <c:axId val="88408448"/>
        <c:scaling>
          <c:orientation val="minMax"/>
        </c:scaling>
        <c:axPos val="l"/>
        <c:majorGridlines/>
        <c:title>
          <c:tx>
            <c:strRef>
              <c:f>'09'!$E$4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6.5680956547098282E-2"/>
              <c:y val="0.1219940651745400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840665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'10'!$A$2</c:f>
          <c:strCache>
            <c:ptCount val="1"/>
            <c:pt idx="0">
              <c:v>中国</c:v>
            </c:pt>
          </c:strCache>
        </c:strRef>
      </c:tx>
      <c:layout>
        <c:manualLayout>
          <c:xMode val="edge"/>
          <c:yMode val="edge"/>
          <c:x val="0.44045144356955385"/>
          <c:y val="8.972990197311622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180796150481191"/>
          <c:y val="0.20292819166834924"/>
          <c:w val="0.76049518810148764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'10'!$E$5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'10'!$D$6:$D$15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'10'!$E$6:$E$15</c:f>
              <c:numCache>
                <c:formatCode>#,##0_ </c:formatCode>
                <c:ptCount val="10"/>
                <c:pt idx="0">
                  <c:v>5101690.4454219332</c:v>
                </c:pt>
                <c:pt idx="1">
                  <c:v>6087192.3737801788</c:v>
                </c:pt>
                <c:pt idx="2">
                  <c:v>7551545.623202282</c:v>
                </c:pt>
                <c:pt idx="3">
                  <c:v>8532186.3528908938</c:v>
                </c:pt>
                <c:pt idx="4">
                  <c:v>9570470.1003218014</c:v>
                </c:pt>
                <c:pt idx="5">
                  <c:v>10438471.222069405</c:v>
                </c:pt>
                <c:pt idx="6">
                  <c:v>11015562.388349317</c:v>
                </c:pt>
                <c:pt idx="7">
                  <c:v>11137982.833206553</c:v>
                </c:pt>
                <c:pt idx="8">
                  <c:v>12143572.144806687</c:v>
                </c:pt>
                <c:pt idx="9">
                  <c:v>13608151.864731668</c:v>
                </c:pt>
              </c:numCache>
            </c:numRef>
          </c:val>
        </c:ser>
        <c:axId val="88523136"/>
        <c:axId val="88524672"/>
      </c:barChart>
      <c:catAx>
        <c:axId val="8852313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8524672"/>
        <c:crosses val="autoZero"/>
        <c:auto val="1"/>
        <c:lblAlgn val="ctr"/>
        <c:lblOffset val="100"/>
        <c:noMultiLvlLbl val="1"/>
      </c:catAx>
      <c:valAx>
        <c:axId val="88524672"/>
        <c:scaling>
          <c:orientation val="minMax"/>
        </c:scaling>
        <c:axPos val="l"/>
        <c:majorGridlines/>
        <c:title>
          <c:tx>
            <c:strRef>
              <c:f>'10'!$E$4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3.888888888888889E-2"/>
              <c:y val="0.1091735648428561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852313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[B101.xlsx]01!ﾋﾟﾎﾞｯﾄﾃｰﾌﾞﾙ1</c:name>
    <c:fmtId val="1"/>
  </c:pivotSource>
  <c:chart>
    <c:title>
      <c:tx>
        <c:strRef>
          <c:f>'01'!$A$2</c:f>
          <c:strCache>
            <c:ptCount val="1"/>
            <c:pt idx="0">
              <c:v>世界</c:v>
            </c:pt>
          </c:strCache>
        </c:strRef>
      </c:tx>
      <c:layout>
        <c:manualLayout>
          <c:xMode val="edge"/>
          <c:yMode val="edge"/>
          <c:x val="0.44712066905615411"/>
          <c:y val="9.4069499357680997E-2"/>
        </c:manualLayout>
      </c:layout>
      <c:overlay val="1"/>
      <c:txPr>
        <a:bodyPr/>
        <a:lstStyle/>
        <a:p>
          <a:pPr>
            <a:defRPr sz="105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6258290294359"/>
          <c:y val="0.22424513332845974"/>
          <c:w val="0.74854777561406971"/>
          <c:h val="0.57000448609423504"/>
        </c:manualLayout>
      </c:layout>
      <c:barChart>
        <c:barDir val="col"/>
        <c:grouping val="clustered"/>
        <c:ser>
          <c:idx val="0"/>
          <c:order val="0"/>
          <c:tx>
            <c:strRef>
              <c:f>'01'!$E$4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'01'!$E$4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'01'!$E$4</c:f>
              <c:numCache>
                <c:formatCode>#,##0_ </c:formatCode>
                <c:ptCount val="49"/>
                <c:pt idx="0">
                  <c:v>3418774.9653799022</c:v>
                </c:pt>
                <c:pt idx="1">
                  <c:v>3762376.8100363333</c:v>
                </c:pt>
                <c:pt idx="2">
                  <c:v>4329713.8482837621</c:v>
                </c:pt>
                <c:pt idx="3">
                  <c:v>5268186.3009700654</c:v>
                </c:pt>
                <c:pt idx="4">
                  <c:v>5968564.7979844734</c:v>
                </c:pt>
                <c:pt idx="5">
                  <c:v>6674067.8544372451</c:v>
                </c:pt>
                <c:pt idx="6">
                  <c:v>7212133.4261233741</c:v>
                </c:pt>
                <c:pt idx="7">
                  <c:v>8120043.8750978298</c:v>
                </c:pt>
                <c:pt idx="8">
                  <c:v>9617680.6281755473</c:v>
                </c:pt>
                <c:pt idx="9">
                  <c:v>11070568.153609749</c:v>
                </c:pt>
                <c:pt idx="10">
                  <c:v>12372420.726719035</c:v>
                </c:pt>
                <c:pt idx="11">
                  <c:v>12625264.26922047</c:v>
                </c:pt>
                <c:pt idx="12">
                  <c:v>12527225.419449301</c:v>
                </c:pt>
                <c:pt idx="13">
                  <c:v>12849394.169008449</c:v>
                </c:pt>
                <c:pt idx="14">
                  <c:v>13215181.424344106</c:v>
                </c:pt>
                <c:pt idx="15">
                  <c:v>13567237.723780541</c:v>
                </c:pt>
                <c:pt idx="16">
                  <c:v>15639075.489726886</c:v>
                </c:pt>
                <c:pt idx="17">
                  <c:v>17689767.450301077</c:v>
                </c:pt>
                <c:pt idx="18">
                  <c:v>19790178.768104028</c:v>
                </c:pt>
                <c:pt idx="19">
                  <c:v>20687346.484762907</c:v>
                </c:pt>
                <c:pt idx="20">
                  <c:v>23007964.51815692</c:v>
                </c:pt>
                <c:pt idx="21">
                  <c:v>24149819.269761872</c:v>
                </c:pt>
                <c:pt idx="22">
                  <c:v>25826322.917346049</c:v>
                </c:pt>
                <c:pt idx="23">
                  <c:v>26302308.362164192</c:v>
                </c:pt>
                <c:pt idx="24">
                  <c:v>28063915.13379328</c:v>
                </c:pt>
                <c:pt idx="25">
                  <c:v>31128272.884602267</c:v>
                </c:pt>
                <c:pt idx="26">
                  <c:v>31792079.676436059</c:v>
                </c:pt>
                <c:pt idx="27">
                  <c:v>31651463.023810174</c:v>
                </c:pt>
                <c:pt idx="28">
                  <c:v>31458447.469530746</c:v>
                </c:pt>
                <c:pt idx="29">
                  <c:v>32673140.507641204</c:v>
                </c:pt>
                <c:pt idx="30">
                  <c:v>33620643.558426149</c:v>
                </c:pt>
                <c:pt idx="31">
                  <c:v>33448153.958337322</c:v>
                </c:pt>
                <c:pt idx="32">
                  <c:v>34784946.998131402</c:v>
                </c:pt>
                <c:pt idx="33">
                  <c:v>39027036.920265459</c:v>
                </c:pt>
                <c:pt idx="34">
                  <c:v>43933820.876404844</c:v>
                </c:pt>
                <c:pt idx="35">
                  <c:v>47605038.376865014</c:v>
                </c:pt>
                <c:pt idx="36">
                  <c:v>51594951.750713825</c:v>
                </c:pt>
                <c:pt idx="37">
                  <c:v>58166408.754436597</c:v>
                </c:pt>
                <c:pt idx="38">
                  <c:v>63781808.043997467</c:v>
                </c:pt>
                <c:pt idx="39">
                  <c:v>60505150.495422997</c:v>
                </c:pt>
                <c:pt idx="40">
                  <c:v>66231828.748628721</c:v>
                </c:pt>
                <c:pt idx="41">
                  <c:v>73648245.476728991</c:v>
                </c:pt>
                <c:pt idx="42">
                  <c:v>75219130.480862975</c:v>
                </c:pt>
                <c:pt idx="43">
                  <c:v>77355149.587588087</c:v>
                </c:pt>
                <c:pt idx="44">
                  <c:v>79236425.565031752</c:v>
                </c:pt>
                <c:pt idx="45">
                  <c:v>74882647.962052569</c:v>
                </c:pt>
                <c:pt idx="46">
                  <c:v>76018972.638455838</c:v>
                </c:pt>
                <c:pt idx="47">
                  <c:v>80789197.878632978</c:v>
                </c:pt>
                <c:pt idx="48">
                  <c:v>85693321.610361338</c:v>
                </c:pt>
              </c:numCache>
            </c:numRef>
          </c:val>
        </c:ser>
        <c:axId val="75619712"/>
        <c:axId val="75687040"/>
      </c:barChart>
      <c:catAx>
        <c:axId val="7561971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75687040"/>
        <c:crosses val="autoZero"/>
        <c:auto val="1"/>
        <c:lblAlgn val="ctr"/>
        <c:lblOffset val="100"/>
      </c:catAx>
      <c:valAx>
        <c:axId val="75687040"/>
        <c:scaling>
          <c:orientation val="minMax"/>
        </c:scaling>
        <c:axPos val="l"/>
        <c:majorGridlines/>
        <c:title>
          <c:tx>
            <c:strRef>
              <c:f>'01'!$E$4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5.3733525244828599E-2"/>
              <c:y val="0.12156671285873107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7561971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[B101.xlsx]10!ﾋﾟﾎﾞｯﾄﾃｰﾌﾞﾙ1</c:name>
    <c:fmtId val="19"/>
  </c:pivotSource>
  <c:chart>
    <c:title>
      <c:tx>
        <c:strRef>
          <c:f>'10'!$A$2</c:f>
          <c:strCache>
            <c:ptCount val="1"/>
            <c:pt idx="0">
              <c:v>中国</c:v>
            </c:pt>
          </c:strCache>
        </c:strRef>
      </c:tx>
      <c:layout>
        <c:manualLayout>
          <c:xMode val="edge"/>
          <c:yMode val="edge"/>
          <c:x val="0.44780157856611974"/>
          <c:y val="8.615381832301452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431085899208834"/>
          <c:y val="0.18751102361848621"/>
          <c:w val="0.74854777561406971"/>
          <c:h val="0.60670119710843995"/>
        </c:manualLayout>
      </c:layout>
      <c:barChart>
        <c:barDir val="col"/>
        <c:grouping val="clustered"/>
        <c:ser>
          <c:idx val="0"/>
          <c:order val="0"/>
          <c:tx>
            <c:strRef>
              <c:f>'10'!$E$4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'10'!$E$4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'10'!$E$4</c:f>
              <c:numCache>
                <c:formatCode>#,##0_ </c:formatCode>
                <c:ptCount val="49"/>
                <c:pt idx="0">
                  <c:v>92602.617774103928</c:v>
                </c:pt>
                <c:pt idx="1">
                  <c:v>99800.575342894212</c:v>
                </c:pt>
                <c:pt idx="2">
                  <c:v>113689.25961559544</c:v>
                </c:pt>
                <c:pt idx="3">
                  <c:v>138543.17225926751</c:v>
                </c:pt>
                <c:pt idx="4">
                  <c:v>144182.13346123911</c:v>
                </c:pt>
                <c:pt idx="5">
                  <c:v>163431.55186763714</c:v>
                </c:pt>
                <c:pt idx="6">
                  <c:v>153940.45542079964</c:v>
                </c:pt>
                <c:pt idx="7">
                  <c:v>174935.85756002407</c:v>
                </c:pt>
                <c:pt idx="8">
                  <c:v>218502.01961184488</c:v>
                </c:pt>
                <c:pt idx="9">
                  <c:v>263697.749365722</c:v>
                </c:pt>
                <c:pt idx="10">
                  <c:v>306166.57788719068</c:v>
                </c:pt>
                <c:pt idx="11">
                  <c:v>289568.99263218133</c:v>
                </c:pt>
                <c:pt idx="12">
                  <c:v>283925.05681685783</c:v>
                </c:pt>
                <c:pt idx="13">
                  <c:v>304751.5407412452</c:v>
                </c:pt>
                <c:pt idx="14">
                  <c:v>313722.81394258776</c:v>
                </c:pt>
                <c:pt idx="15">
                  <c:v>309838.56368235545</c:v>
                </c:pt>
                <c:pt idx="16">
                  <c:v>300516.24893625971</c:v>
                </c:pt>
                <c:pt idx="17">
                  <c:v>327089.54622390587</c:v>
                </c:pt>
                <c:pt idx="18">
                  <c:v>407845.03371752508</c:v>
                </c:pt>
                <c:pt idx="19">
                  <c:v>456287.00369400613</c:v>
                </c:pt>
                <c:pt idx="20">
                  <c:v>394565.71164751693</c:v>
                </c:pt>
                <c:pt idx="21">
                  <c:v>413375.55787585297</c:v>
                </c:pt>
                <c:pt idx="22">
                  <c:v>493137.14675157273</c:v>
                </c:pt>
                <c:pt idx="23">
                  <c:v>619115.89664972119</c:v>
                </c:pt>
                <c:pt idx="24">
                  <c:v>564322.45260213525</c:v>
                </c:pt>
                <c:pt idx="25">
                  <c:v>734484.96762026404</c:v>
                </c:pt>
                <c:pt idx="26">
                  <c:v>863748.95885641105</c:v>
                </c:pt>
                <c:pt idx="27">
                  <c:v>961601.48294393322</c:v>
                </c:pt>
                <c:pt idx="28">
                  <c:v>1029060.6205490828</c:v>
                </c:pt>
                <c:pt idx="29">
                  <c:v>1094004.1675474888</c:v>
                </c:pt>
                <c:pt idx="30">
                  <c:v>1211331.1533232906</c:v>
                </c:pt>
                <c:pt idx="31">
                  <c:v>1339400.5647329639</c:v>
                </c:pt>
                <c:pt idx="32">
                  <c:v>1470557.2669667569</c:v>
                </c:pt>
                <c:pt idx="33">
                  <c:v>1660280.188843753</c:v>
                </c:pt>
                <c:pt idx="34">
                  <c:v>1955347.2804156116</c:v>
                </c:pt>
                <c:pt idx="35">
                  <c:v>2285961.2048187866</c:v>
                </c:pt>
                <c:pt idx="36">
                  <c:v>2752118.8579665446</c:v>
                </c:pt>
                <c:pt idx="37">
                  <c:v>3550327.2578855231</c:v>
                </c:pt>
                <c:pt idx="38">
                  <c:v>4594336.6018315777</c:v>
                </c:pt>
                <c:pt idx="39">
                  <c:v>5101690.4454219332</c:v>
                </c:pt>
                <c:pt idx="40">
                  <c:v>6087192.3737801788</c:v>
                </c:pt>
                <c:pt idx="41">
                  <c:v>7551545.623202282</c:v>
                </c:pt>
                <c:pt idx="42">
                  <c:v>8532186.3528908938</c:v>
                </c:pt>
                <c:pt idx="43">
                  <c:v>9570470.1003218014</c:v>
                </c:pt>
                <c:pt idx="44">
                  <c:v>10438471.222069405</c:v>
                </c:pt>
                <c:pt idx="45">
                  <c:v>11015562.388349317</c:v>
                </c:pt>
                <c:pt idx="46">
                  <c:v>11137982.833206553</c:v>
                </c:pt>
                <c:pt idx="47">
                  <c:v>12143572.144806687</c:v>
                </c:pt>
                <c:pt idx="48">
                  <c:v>13608151.864731668</c:v>
                </c:pt>
              </c:numCache>
            </c:numRef>
          </c:val>
        </c:ser>
        <c:axId val="88527616"/>
        <c:axId val="88529152"/>
      </c:barChart>
      <c:catAx>
        <c:axId val="8852761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8529152"/>
        <c:crosses val="autoZero"/>
        <c:auto val="1"/>
        <c:lblAlgn val="ctr"/>
        <c:lblOffset val="100"/>
        <c:tickMarkSkip val="12"/>
      </c:catAx>
      <c:valAx>
        <c:axId val="88529152"/>
        <c:scaling>
          <c:orientation val="minMax"/>
        </c:scaling>
        <c:axPos val="l"/>
        <c:majorGridlines/>
        <c:title>
          <c:tx>
            <c:strRef>
              <c:f>'10'!$E$4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5.8512497765736693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852761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'11'!$A$2</c:f>
          <c:strCache>
            <c:ptCount val="1"/>
            <c:pt idx="0">
              <c:v>ネパール</c:v>
            </c:pt>
          </c:strCache>
        </c:strRef>
      </c:tx>
      <c:layout>
        <c:manualLayout>
          <c:xMode val="edge"/>
          <c:yMode val="edge"/>
          <c:x val="0.44017366579177608"/>
          <c:y val="8.544288194007697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90301837270353"/>
          <c:y val="0.20713340544891953"/>
          <c:w val="0.76049518810148764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'11'!$E$5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'11'!$D$6:$D$15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'11'!$E$6:$E$15</c:f>
              <c:numCache>
                <c:formatCode>#,##0_ </c:formatCode>
                <c:ptCount val="10"/>
                <c:pt idx="0">
                  <c:v>12739.825873176806</c:v>
                </c:pt>
                <c:pt idx="1">
                  <c:v>16280.802529750486</c:v>
                </c:pt>
                <c:pt idx="2">
                  <c:v>18467.306133477439</c:v>
                </c:pt>
                <c:pt idx="3">
                  <c:v>17927.227199812191</c:v>
                </c:pt>
                <c:pt idx="4">
                  <c:v>18227.220589289562</c:v>
                </c:pt>
                <c:pt idx="5">
                  <c:v>19738.004136071744</c:v>
                </c:pt>
                <c:pt idx="6">
                  <c:v>20801.203122368814</c:v>
                </c:pt>
                <c:pt idx="7">
                  <c:v>20982.33329049961</c:v>
                </c:pt>
                <c:pt idx="8">
                  <c:v>25587.453463170761</c:v>
                </c:pt>
                <c:pt idx="9">
                  <c:v>27830.396106181001</c:v>
                </c:pt>
              </c:numCache>
            </c:numRef>
          </c:val>
        </c:ser>
        <c:axId val="88329216"/>
        <c:axId val="88805760"/>
      </c:barChart>
      <c:catAx>
        <c:axId val="8832921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8805760"/>
        <c:crosses val="autoZero"/>
        <c:auto val="1"/>
        <c:lblAlgn val="ctr"/>
        <c:lblOffset val="100"/>
        <c:noMultiLvlLbl val="1"/>
      </c:catAx>
      <c:valAx>
        <c:axId val="88805760"/>
        <c:scaling>
          <c:orientation val="minMax"/>
        </c:scaling>
        <c:axPos val="l"/>
        <c:majorGridlines/>
        <c:title>
          <c:tx>
            <c:strRef>
              <c:f>'11'!$E$4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7222222222222332E-2"/>
              <c:y val="0.104900060569351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832921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[B101.xlsx]11!ﾋﾟﾎﾞｯﾄﾃｰﾌﾞﾙ1</c:name>
    <c:fmtId val="21"/>
  </c:pivotSource>
  <c:chart>
    <c:title>
      <c:tx>
        <c:strRef>
          <c:f>'11'!$A$2</c:f>
          <c:strCache>
            <c:ptCount val="1"/>
            <c:pt idx="0">
              <c:v>ネパール</c:v>
            </c:pt>
          </c:strCache>
        </c:strRef>
      </c:tx>
      <c:layout>
        <c:manualLayout>
          <c:xMode val="edge"/>
          <c:yMode val="edge"/>
          <c:x val="0.44136802792124252"/>
          <c:y val="8.615381832301452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431085899208834"/>
          <c:y val="0.19571614917305921"/>
          <c:w val="0.76527417943724751"/>
          <c:h val="0.59029094599928822"/>
        </c:manualLayout>
      </c:layout>
      <c:barChart>
        <c:barDir val="col"/>
        <c:grouping val="clustered"/>
        <c:ser>
          <c:idx val="0"/>
          <c:order val="0"/>
          <c:tx>
            <c:strRef>
              <c:f>'11'!$E$4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'11'!$E$4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'11'!$E$4</c:f>
              <c:numCache>
                <c:formatCode>#,##0_ </c:formatCode>
                <c:ptCount val="49"/>
                <c:pt idx="0">
                  <c:v>1040.7607673543009</c:v>
                </c:pt>
                <c:pt idx="1">
                  <c:v>1060.9393299804424</c:v>
                </c:pt>
                <c:pt idx="2">
                  <c:v>1230.7993165432099</c:v>
                </c:pt>
                <c:pt idx="3">
                  <c:v>1144.1625535677183</c:v>
                </c:pt>
                <c:pt idx="4">
                  <c:v>1457.6820455925833</c:v>
                </c:pt>
                <c:pt idx="5">
                  <c:v>1616.8184978730342</c:v>
                </c:pt>
                <c:pt idx="6">
                  <c:v>1493.8484441600001</c:v>
                </c:pt>
                <c:pt idx="7">
                  <c:v>1484.0577852000001</c:v>
                </c:pt>
                <c:pt idx="8">
                  <c:v>1749.1462332686513</c:v>
                </c:pt>
                <c:pt idx="9">
                  <c:v>1987.3856878333333</c:v>
                </c:pt>
                <c:pt idx="10">
                  <c:v>2089.0138733333333</c:v>
                </c:pt>
                <c:pt idx="11">
                  <c:v>2374.5798686096509</c:v>
                </c:pt>
                <c:pt idx="12">
                  <c:v>2511.868657662249</c:v>
                </c:pt>
                <c:pt idx="13">
                  <c:v>2491.862427146566</c:v>
                </c:pt>
                <c:pt idx="14">
                  <c:v>2569.2102922150789</c:v>
                </c:pt>
                <c:pt idx="15">
                  <c:v>2740.9697530815729</c:v>
                </c:pt>
                <c:pt idx="16">
                  <c:v>2818.3226758792134</c:v>
                </c:pt>
                <c:pt idx="17">
                  <c:v>3142.2088173853263</c:v>
                </c:pt>
                <c:pt idx="18">
                  <c:v>3545.0915426645342</c:v>
                </c:pt>
                <c:pt idx="19">
                  <c:v>3524.7802684312796</c:v>
                </c:pt>
                <c:pt idx="20">
                  <c:v>3780.1862523054224</c:v>
                </c:pt>
                <c:pt idx="21">
                  <c:v>3468.5725210575756</c:v>
                </c:pt>
                <c:pt idx="22">
                  <c:v>3756.7706696318833</c:v>
                </c:pt>
                <c:pt idx="23">
                  <c:v>3787.1723820757702</c:v>
                </c:pt>
                <c:pt idx="24">
                  <c:v>4330.7013460561493</c:v>
                </c:pt>
                <c:pt idx="25">
                  <c:v>4534.4189242440789</c:v>
                </c:pt>
                <c:pt idx="26">
                  <c:v>4713.4971730423285</c:v>
                </c:pt>
                <c:pt idx="27">
                  <c:v>5191.2338015555742</c:v>
                </c:pt>
                <c:pt idx="28">
                  <c:v>4895.2547964205796</c:v>
                </c:pt>
                <c:pt idx="29">
                  <c:v>5380.8872405171278</c:v>
                </c:pt>
                <c:pt idx="30">
                  <c:v>5730.3801150393401</c:v>
                </c:pt>
                <c:pt idx="31">
                  <c:v>5890.9061798483644</c:v>
                </c:pt>
                <c:pt idx="32">
                  <c:v>5899.6269344554985</c:v>
                </c:pt>
                <c:pt idx="33">
                  <c:v>6464.6919143479645</c:v>
                </c:pt>
                <c:pt idx="34">
                  <c:v>7285.5001558903123</c:v>
                </c:pt>
                <c:pt idx="35">
                  <c:v>8258.829299050687</c:v>
                </c:pt>
                <c:pt idx="36">
                  <c:v>8990.1526144715062</c:v>
                </c:pt>
                <c:pt idx="37">
                  <c:v>10958.769835636975</c:v>
                </c:pt>
                <c:pt idx="38">
                  <c:v>11692.061094559125</c:v>
                </c:pt>
                <c:pt idx="39">
                  <c:v>12739.825873176806</c:v>
                </c:pt>
                <c:pt idx="40">
                  <c:v>16280.802529750486</c:v>
                </c:pt>
                <c:pt idx="41">
                  <c:v>18467.306133477439</c:v>
                </c:pt>
                <c:pt idx="42">
                  <c:v>17927.227199812191</c:v>
                </c:pt>
                <c:pt idx="43">
                  <c:v>18227.220589289562</c:v>
                </c:pt>
                <c:pt idx="44">
                  <c:v>19738.004136071744</c:v>
                </c:pt>
                <c:pt idx="45">
                  <c:v>20801.203122368814</c:v>
                </c:pt>
                <c:pt idx="46">
                  <c:v>20982.33329049961</c:v>
                </c:pt>
                <c:pt idx="47">
                  <c:v>25587.453463170761</c:v>
                </c:pt>
                <c:pt idx="48">
                  <c:v>27830.396106181001</c:v>
                </c:pt>
              </c:numCache>
            </c:numRef>
          </c:val>
        </c:ser>
        <c:axId val="88812544"/>
        <c:axId val="88835584"/>
      </c:barChart>
      <c:catAx>
        <c:axId val="8881254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8835584"/>
        <c:crosses val="autoZero"/>
        <c:auto val="1"/>
        <c:lblAlgn val="ctr"/>
        <c:lblOffset val="100"/>
        <c:tickMarkSkip val="12"/>
      </c:catAx>
      <c:valAx>
        <c:axId val="88835584"/>
        <c:scaling>
          <c:orientation val="minMax"/>
        </c:scaling>
        <c:axPos val="l"/>
        <c:majorGridlines/>
        <c:title>
          <c:tx>
            <c:strRef>
              <c:f>'11'!$E$4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5.8512497765736693E-2"/>
              <c:y val="9.3276125733535026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881254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'12'!$A$2</c:f>
          <c:strCache>
            <c:ptCount val="1"/>
            <c:pt idx="0">
              <c:v>パキスタン</c:v>
            </c:pt>
          </c:strCache>
        </c:strRef>
      </c:tx>
      <c:layout>
        <c:manualLayout>
          <c:xMode val="edge"/>
          <c:yMode val="edge"/>
          <c:x val="0.43856255468066641"/>
          <c:y val="8.547008547008547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644685039370157"/>
          <c:y val="0.20562266777355598"/>
          <c:w val="0.76049518810148764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'12'!$E$5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'12'!$D$6:$D$15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'12'!$E$6:$E$15</c:f>
              <c:numCache>
                <c:formatCode>#,##0_ </c:formatCode>
                <c:ptCount val="10"/>
                <c:pt idx="0">
                  <c:v>161537.63170988823</c:v>
                </c:pt>
                <c:pt idx="1">
                  <c:v>174507.92371071535</c:v>
                </c:pt>
                <c:pt idx="2">
                  <c:v>211671.57568337128</c:v>
                </c:pt>
                <c:pt idx="3">
                  <c:v>214641.65820327846</c:v>
                </c:pt>
                <c:pt idx="4">
                  <c:v>220268.6162579385</c:v>
                </c:pt>
                <c:pt idx="5">
                  <c:v>248949.38661739547</c:v>
                </c:pt>
                <c:pt idx="6">
                  <c:v>267035.29242379696</c:v>
                </c:pt>
                <c:pt idx="7">
                  <c:v>277521.0274107614</c:v>
                </c:pt>
                <c:pt idx="8">
                  <c:v>303091.94322177139</c:v>
                </c:pt>
                <c:pt idx="9">
                  <c:v>282345.60967652249</c:v>
                </c:pt>
              </c:numCache>
            </c:numRef>
          </c:val>
        </c:ser>
        <c:axId val="88859008"/>
        <c:axId val="88861696"/>
      </c:barChart>
      <c:catAx>
        <c:axId val="8885900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8861696"/>
        <c:crosses val="autoZero"/>
        <c:auto val="1"/>
        <c:lblAlgn val="ctr"/>
        <c:lblOffset val="100"/>
        <c:noMultiLvlLbl val="1"/>
      </c:catAx>
      <c:valAx>
        <c:axId val="88861696"/>
        <c:scaling>
          <c:orientation val="minMax"/>
        </c:scaling>
        <c:axPos val="l"/>
        <c:majorGridlines/>
        <c:title>
          <c:tx>
            <c:strRef>
              <c:f>'12'!$E$4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0.05"/>
              <c:y val="0.1134470691163599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8859008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[B101.xlsx]12!ﾋﾟﾎﾞｯﾄﾃｰﾌﾞﾙ1</c:name>
    <c:fmtId val="23"/>
  </c:pivotSource>
  <c:chart>
    <c:title>
      <c:tx>
        <c:strRef>
          <c:f>'12'!$A$2</c:f>
          <c:strCache>
            <c:ptCount val="1"/>
            <c:pt idx="0">
              <c:v>パキスタン</c:v>
            </c:pt>
          </c:strCache>
        </c:strRef>
      </c:tx>
      <c:layout>
        <c:manualLayout>
          <c:xMode val="edge"/>
          <c:yMode val="edge"/>
          <c:x val="0.44237161215063181"/>
          <c:y val="8.615381832301452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714240021072641"/>
          <c:y val="0.19571614917305921"/>
          <c:w val="0.76049518810148764"/>
          <c:h val="0.59439350877657648"/>
        </c:manualLayout>
      </c:layout>
      <c:barChart>
        <c:barDir val="col"/>
        <c:grouping val="clustered"/>
        <c:ser>
          <c:idx val="0"/>
          <c:order val="0"/>
          <c:tx>
            <c:strRef>
              <c:f>'12'!$E$4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'12'!$E$4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'12'!$E$4</c:f>
              <c:numCache>
                <c:formatCode>#,##0_ </c:formatCode>
                <c:ptCount val="49"/>
                <c:pt idx="0">
                  <c:v>13139.261767691765</c:v>
                </c:pt>
                <c:pt idx="1">
                  <c:v>13975.754331879241</c:v>
                </c:pt>
                <c:pt idx="2">
                  <c:v>8251.8775457019747</c:v>
                </c:pt>
                <c:pt idx="3">
                  <c:v>8848.5244302211158</c:v>
                </c:pt>
                <c:pt idx="4">
                  <c:v>11660.558124444444</c:v>
                </c:pt>
                <c:pt idx="5">
                  <c:v>14715.396176565657</c:v>
                </c:pt>
                <c:pt idx="6">
                  <c:v>17254.057789090908</c:v>
                </c:pt>
                <c:pt idx="7">
                  <c:v>19819.587047070705</c:v>
                </c:pt>
                <c:pt idx="8">
                  <c:v>23338.322130202017</c:v>
                </c:pt>
                <c:pt idx="9">
                  <c:v>25797.571982727273</c:v>
                </c:pt>
                <c:pt idx="10">
                  <c:v>30994.27755353535</c:v>
                </c:pt>
                <c:pt idx="11">
                  <c:v>36820.05661606061</c:v>
                </c:pt>
                <c:pt idx="12">
                  <c:v>35851.006582015492</c:v>
                </c:pt>
                <c:pt idx="13">
                  <c:v>36399.712132276421</c:v>
                </c:pt>
                <c:pt idx="14">
                  <c:v>39160.686647129027</c:v>
                </c:pt>
                <c:pt idx="15">
                  <c:v>38840.362264939919</c:v>
                </c:pt>
                <c:pt idx="16">
                  <c:v>40497.845024723392</c:v>
                </c:pt>
                <c:pt idx="17">
                  <c:v>43113.077982619485</c:v>
                </c:pt>
                <c:pt idx="18">
                  <c:v>49155.354318094614</c:v>
                </c:pt>
                <c:pt idx="19">
                  <c:v>49100.245565694473</c:v>
                </c:pt>
                <c:pt idx="20">
                  <c:v>51666.173855705725</c:v>
                </c:pt>
                <c:pt idx="21">
                  <c:v>55973.297636070551</c:v>
                </c:pt>
                <c:pt idx="22">
                  <c:v>62958.367556256213</c:v>
                </c:pt>
                <c:pt idx="23">
                  <c:v>62134.067175769422</c:v>
                </c:pt>
                <c:pt idx="24">
                  <c:v>66919.638535612539</c:v>
                </c:pt>
                <c:pt idx="25">
                  <c:v>77266.09176129711</c:v>
                </c:pt>
                <c:pt idx="26">
                  <c:v>76999.762382468674</c:v>
                </c:pt>
                <c:pt idx="27">
                  <c:v>77394.422577367295</c:v>
                </c:pt>
                <c:pt idx="28">
                  <c:v>77886.383085148729</c:v>
                </c:pt>
                <c:pt idx="29">
                  <c:v>77779.555707810054</c:v>
                </c:pt>
                <c:pt idx="30">
                  <c:v>76865.936391009236</c:v>
                </c:pt>
                <c:pt idx="31">
                  <c:v>73268.805040749896</c:v>
                </c:pt>
                <c:pt idx="32">
                  <c:v>80353.156003422322</c:v>
                </c:pt>
                <c:pt idx="33">
                  <c:v>90990.621088673463</c:v>
                </c:pt>
                <c:pt idx="34">
                  <c:v>104351.93342181161</c:v>
                </c:pt>
                <c:pt idx="35">
                  <c:v>117708.4045517162</c:v>
                </c:pt>
                <c:pt idx="36">
                  <c:v>136319.52900993481</c:v>
                </c:pt>
                <c:pt idx="37">
                  <c:v>152124.00028597997</c:v>
                </c:pt>
                <c:pt idx="38">
                  <c:v>151087.47534017186</c:v>
                </c:pt>
                <c:pt idx="39">
                  <c:v>161537.63170988823</c:v>
                </c:pt>
                <c:pt idx="40">
                  <c:v>174507.92371071535</c:v>
                </c:pt>
                <c:pt idx="41">
                  <c:v>211671.57568337128</c:v>
                </c:pt>
                <c:pt idx="42">
                  <c:v>214641.65820327846</c:v>
                </c:pt>
                <c:pt idx="43">
                  <c:v>220268.6162579385</c:v>
                </c:pt>
                <c:pt idx="44">
                  <c:v>248949.38661739547</c:v>
                </c:pt>
                <c:pt idx="45">
                  <c:v>267035.29242379696</c:v>
                </c:pt>
                <c:pt idx="46">
                  <c:v>277521.0274107614</c:v>
                </c:pt>
                <c:pt idx="47">
                  <c:v>303091.94322177139</c:v>
                </c:pt>
                <c:pt idx="48">
                  <c:v>282345.60967652249</c:v>
                </c:pt>
              </c:numCache>
            </c:numRef>
          </c:val>
        </c:ser>
        <c:axId val="89064960"/>
        <c:axId val="89100672"/>
      </c:barChart>
      <c:catAx>
        <c:axId val="8906496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9100672"/>
        <c:crosses val="autoZero"/>
        <c:auto val="1"/>
        <c:lblAlgn val="ctr"/>
        <c:lblOffset val="100"/>
        <c:tickMarkSkip val="12"/>
      </c:catAx>
      <c:valAx>
        <c:axId val="89100672"/>
        <c:scaling>
          <c:orientation val="minMax"/>
        </c:scaling>
        <c:axPos val="l"/>
        <c:majorGridlines/>
        <c:title>
          <c:tx>
            <c:strRef>
              <c:f>'12'!$E$4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5.1344038984374264E-2"/>
              <c:y val="7.2763311847103621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906496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'13'!$A$2</c:f>
          <c:strCache>
            <c:ptCount val="1"/>
            <c:pt idx="0">
              <c:v>バングラデシュ</c:v>
            </c:pt>
          </c:strCache>
        </c:strRef>
      </c:tx>
      <c:layout>
        <c:manualLayout>
          <c:xMode val="edge"/>
          <c:yMode val="edge"/>
          <c:x val="0.44179855643044619"/>
          <c:y val="9.4017094017094044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7087751531058523"/>
          <c:y val="0.20720169594185342"/>
          <c:w val="0.77438407699037926"/>
          <c:h val="0.56670132579581411"/>
        </c:manualLayout>
      </c:layout>
      <c:barChart>
        <c:barDir val="col"/>
        <c:grouping val="clustered"/>
        <c:ser>
          <c:idx val="0"/>
          <c:order val="0"/>
          <c:tx>
            <c:strRef>
              <c:f>'13'!$E$5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'13'!$D$6:$D$15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'13'!$E$6:$E$15</c:f>
              <c:numCache>
                <c:formatCode>#,##0_ </c:formatCode>
                <c:ptCount val="10"/>
                <c:pt idx="0">
                  <c:v>102126.49649570383</c:v>
                </c:pt>
                <c:pt idx="1">
                  <c:v>114507.79769834936</c:v>
                </c:pt>
                <c:pt idx="2">
                  <c:v>123506.29244636722</c:v>
                </c:pt>
                <c:pt idx="3">
                  <c:v>128899.30787531439</c:v>
                </c:pt>
                <c:pt idx="4">
                  <c:v>153504.93484680884</c:v>
                </c:pt>
                <c:pt idx="5">
                  <c:v>173061.56970147701</c:v>
                </c:pt>
                <c:pt idx="6">
                  <c:v>194465.98106467564</c:v>
                </c:pt>
                <c:pt idx="7">
                  <c:v>220315.83205434284</c:v>
                </c:pt>
                <c:pt idx="8">
                  <c:v>245633.48892334156</c:v>
                </c:pt>
                <c:pt idx="9">
                  <c:v>269627.6155283663</c:v>
                </c:pt>
              </c:numCache>
            </c:numRef>
          </c:val>
        </c:ser>
        <c:axId val="89119360"/>
        <c:axId val="89126784"/>
      </c:barChart>
      <c:catAx>
        <c:axId val="8911936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9126784"/>
        <c:crosses val="autoZero"/>
        <c:auto val="1"/>
        <c:lblAlgn val="ctr"/>
        <c:lblOffset val="100"/>
        <c:noMultiLvlLbl val="1"/>
      </c:catAx>
      <c:valAx>
        <c:axId val="89126784"/>
        <c:scaling>
          <c:orientation val="minMax"/>
        </c:scaling>
        <c:axPos val="l"/>
        <c:majorGridlines/>
        <c:title>
          <c:tx>
            <c:strRef>
              <c:f>'13'!$E$4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3.333333333333334E-2"/>
              <c:y val="0.1091735648428561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911936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[B101.xlsx]13!ﾋﾟﾎﾞｯﾄﾃｰﾌﾞﾙ1</c:name>
    <c:fmtId val="25"/>
  </c:pivotSource>
  <c:chart>
    <c:title>
      <c:tx>
        <c:strRef>
          <c:f>'13'!$A$2</c:f>
          <c:strCache>
            <c:ptCount val="1"/>
            <c:pt idx="0">
              <c:v>バングラデシュ</c:v>
            </c:pt>
          </c:strCache>
        </c:strRef>
      </c:tx>
      <c:layout>
        <c:manualLayout>
          <c:xMode val="edge"/>
          <c:yMode val="edge"/>
          <c:x val="0.4451552695697984"/>
          <c:y val="8.6153818323014525E-2"/>
        </c:manualLayout>
      </c:layout>
      <c:overlay val="1"/>
      <c:txPr>
        <a:bodyPr/>
        <a:lstStyle/>
        <a:p>
          <a:pPr>
            <a:defRPr sz="105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221243849895168"/>
          <c:y val="0.18340844969105094"/>
          <c:w val="0.77961109699997466"/>
          <c:h val="0.64373816670290429"/>
        </c:manualLayout>
      </c:layout>
      <c:barChart>
        <c:barDir val="col"/>
        <c:grouping val="clustered"/>
        <c:ser>
          <c:idx val="0"/>
          <c:order val="0"/>
          <c:tx>
            <c:strRef>
              <c:f>'13'!$E$4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'13'!$E$4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'13'!$E$4</c:f>
              <c:numCache>
                <c:formatCode>#,##0_ </c:formatCode>
                <c:ptCount val="49"/>
                <c:pt idx="0">
                  <c:v>6195.7746544855063</c:v>
                </c:pt>
                <c:pt idx="1">
                  <c:v>5577.8242652235722</c:v>
                </c:pt>
                <c:pt idx="2">
                  <c:v>6211.6169775757235</c:v>
                </c:pt>
                <c:pt idx="3">
                  <c:v>6769.9051484767979</c:v>
                </c:pt>
                <c:pt idx="4">
                  <c:v>8086.9086597730311</c:v>
                </c:pt>
                <c:pt idx="5">
                  <c:v>8474.7350373224763</c:v>
                </c:pt>
                <c:pt idx="6">
                  <c:v>9447.3222622893536</c:v>
                </c:pt>
                <c:pt idx="7">
                  <c:v>9949.540465285032</c:v>
                </c:pt>
                <c:pt idx="8">
                  <c:v>12750.957172150927</c:v>
                </c:pt>
                <c:pt idx="9">
                  <c:v>14758.225422565942</c:v>
                </c:pt>
                <c:pt idx="10">
                  <c:v>16729.233787172907</c:v>
                </c:pt>
                <c:pt idx="11">
                  <c:v>16967.808187301805</c:v>
                </c:pt>
                <c:pt idx="12">
                  <c:v>15443.050924211844</c:v>
                </c:pt>
                <c:pt idx="13">
                  <c:v>15760.53088678665</c:v>
                </c:pt>
                <c:pt idx="14">
                  <c:v>18474.003542881066</c:v>
                </c:pt>
                <c:pt idx="15">
                  <c:v>19169.047073080481</c:v>
                </c:pt>
                <c:pt idx="16">
                  <c:v>20219.807923431854</c:v>
                </c:pt>
                <c:pt idx="17">
                  <c:v>22974.397199941843</c:v>
                </c:pt>
                <c:pt idx="18">
                  <c:v>24814.782417478717</c:v>
                </c:pt>
                <c:pt idx="19">
                  <c:v>26954.551853765108</c:v>
                </c:pt>
                <c:pt idx="20">
                  <c:v>28136.571390229681</c:v>
                </c:pt>
                <c:pt idx="21">
                  <c:v>30066.722399020669</c:v>
                </c:pt>
                <c:pt idx="22">
                  <c:v>30690.54496371594</c:v>
                </c:pt>
                <c:pt idx="23">
                  <c:v>31685.289282432579</c:v>
                </c:pt>
                <c:pt idx="24">
                  <c:v>33674.743447119828</c:v>
                </c:pt>
                <c:pt idx="25">
                  <c:v>37866.029742800834</c:v>
                </c:pt>
                <c:pt idx="26">
                  <c:v>39795.982701095345</c:v>
                </c:pt>
                <c:pt idx="27">
                  <c:v>41169.352757145709</c:v>
                </c:pt>
                <c:pt idx="28">
                  <c:v>42676.520395143569</c:v>
                </c:pt>
                <c:pt idx="29">
                  <c:v>44758.115447770622</c:v>
                </c:pt>
                <c:pt idx="30">
                  <c:v>45469.58606360876</c:v>
                </c:pt>
                <c:pt idx="31">
                  <c:v>45432.923187193883</c:v>
                </c:pt>
                <c:pt idx="32">
                  <c:v>47194.75538971807</c:v>
                </c:pt>
                <c:pt idx="33">
                  <c:v>51690.43735825461</c:v>
                </c:pt>
                <c:pt idx="34">
                  <c:v>55949.962465968376</c:v>
                </c:pt>
                <c:pt idx="35">
                  <c:v>57628.097480897544</c:v>
                </c:pt>
                <c:pt idx="36">
                  <c:v>69971.619881460152</c:v>
                </c:pt>
                <c:pt idx="37">
                  <c:v>79825.872642237096</c:v>
                </c:pt>
                <c:pt idx="38">
                  <c:v>91646.940101627901</c:v>
                </c:pt>
                <c:pt idx="39">
                  <c:v>102126.49649570383</c:v>
                </c:pt>
                <c:pt idx="40">
                  <c:v>114507.79769834936</c:v>
                </c:pt>
                <c:pt idx="41">
                  <c:v>123506.29244636722</c:v>
                </c:pt>
                <c:pt idx="42">
                  <c:v>128899.30787531439</c:v>
                </c:pt>
                <c:pt idx="43">
                  <c:v>153504.93484680884</c:v>
                </c:pt>
                <c:pt idx="44">
                  <c:v>173061.56970147701</c:v>
                </c:pt>
                <c:pt idx="45">
                  <c:v>194465.98106467564</c:v>
                </c:pt>
                <c:pt idx="46">
                  <c:v>220315.83205434284</c:v>
                </c:pt>
                <c:pt idx="47">
                  <c:v>245633.48892334156</c:v>
                </c:pt>
                <c:pt idx="48">
                  <c:v>269627.6155283663</c:v>
                </c:pt>
              </c:numCache>
            </c:numRef>
          </c:val>
        </c:ser>
        <c:axId val="89322624"/>
        <c:axId val="89324160"/>
      </c:barChart>
      <c:catAx>
        <c:axId val="8932262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9324160"/>
        <c:crosses val="autoZero"/>
        <c:auto val="1"/>
        <c:lblAlgn val="ctr"/>
        <c:lblOffset val="100"/>
        <c:tickMarkSkip val="12"/>
      </c:catAx>
      <c:valAx>
        <c:axId val="89324160"/>
        <c:scaling>
          <c:orientation val="minMax"/>
        </c:scaling>
        <c:axPos val="l"/>
        <c:majorGridlines/>
        <c:title>
          <c:tx>
            <c:strRef>
              <c:f>'13'!$E$4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8954552723920269E-2"/>
              <c:y val="9.7378688510821404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932262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'14'!$A$2</c:f>
          <c:strCache>
            <c:ptCount val="1"/>
            <c:pt idx="0">
              <c:v>東ティモール</c:v>
            </c:pt>
          </c:strCache>
        </c:strRef>
      </c:tx>
      <c:layout>
        <c:manualLayout>
          <c:xMode val="edge"/>
          <c:yMode val="edge"/>
          <c:x val="0.43406933508311468"/>
          <c:y val="8.97435897435897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6809973753280932"/>
          <c:y val="0.20720169594185342"/>
          <c:w val="0.76882852143482394"/>
          <c:h val="0.56670132579581389"/>
        </c:manualLayout>
      </c:layout>
      <c:barChart>
        <c:barDir val="col"/>
        <c:grouping val="clustered"/>
        <c:ser>
          <c:idx val="0"/>
          <c:order val="0"/>
          <c:tx>
            <c:strRef>
              <c:f>'14'!$E$5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'14'!$D$6:$D$15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'14'!$E$6:$E$15</c:f>
              <c:numCache>
                <c:formatCode>#,##0_ </c:formatCode>
                <c:ptCount val="10"/>
                <c:pt idx="0">
                  <c:v>3199.6666909999999</c:v>
                </c:pt>
                <c:pt idx="1">
                  <c:v>3998.9613140000001</c:v>
                </c:pt>
                <c:pt idx="2">
                  <c:v>5672.0487229999999</c:v>
                </c:pt>
                <c:pt idx="3">
                  <c:v>6661.6645749999998</c:v>
                </c:pt>
                <c:pt idx="4">
                  <c:v>5637.6716960000003</c:v>
                </c:pt>
                <c:pt idx="5">
                  <c:v>4041.6369570000002</c:v>
                </c:pt>
                <c:pt idx="6">
                  <c:v>3092.6247549999998</c:v>
                </c:pt>
                <c:pt idx="7">
                  <c:v>2503.5321020000001</c:v>
                </c:pt>
                <c:pt idx="8">
                  <c:v>2487.2694369999999</c:v>
                </c:pt>
                <c:pt idx="9">
                  <c:v>2581</c:v>
                </c:pt>
              </c:numCache>
            </c:numRef>
          </c:val>
        </c:ser>
        <c:axId val="89223936"/>
        <c:axId val="89236224"/>
      </c:barChart>
      <c:catAx>
        <c:axId val="8922393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9236224"/>
        <c:crosses val="autoZero"/>
        <c:auto val="1"/>
        <c:lblAlgn val="ctr"/>
        <c:lblOffset val="100"/>
        <c:noMultiLvlLbl val="1"/>
      </c:catAx>
      <c:valAx>
        <c:axId val="89236224"/>
        <c:scaling>
          <c:orientation val="minMax"/>
        </c:scaling>
        <c:axPos val="l"/>
        <c:majorGridlines/>
        <c:title>
          <c:tx>
            <c:strRef>
              <c:f>'14'!$E$4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1666666666666664E-2"/>
              <c:y val="0.104900060569351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922393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[B101.xlsx]14!ﾋﾟﾎﾞｯﾄﾃｰﾌﾞﾙ1</c:name>
    <c:fmtId val="27"/>
  </c:pivotSource>
  <c:chart>
    <c:title>
      <c:tx>
        <c:strRef>
          <c:f>'14'!$A$2</c:f>
          <c:strCache>
            <c:ptCount val="1"/>
            <c:pt idx="0">
              <c:v>東ティモール</c:v>
            </c:pt>
          </c:strCache>
        </c:strRef>
      </c:tx>
      <c:layout>
        <c:manualLayout>
          <c:xMode val="edge"/>
          <c:yMode val="edge"/>
          <c:x val="0.42898446833931003"/>
          <c:y val="8.20512555457280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504397971758905"/>
          <c:y val="0.18340844969105094"/>
          <c:w val="0.7772216107395209"/>
          <c:h val="0.63550771669494965"/>
        </c:manualLayout>
      </c:layout>
      <c:barChart>
        <c:barDir val="col"/>
        <c:grouping val="clustered"/>
        <c:ser>
          <c:idx val="0"/>
          <c:order val="0"/>
          <c:tx>
            <c:strRef>
              <c:f>'14'!$E$4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'14'!$E$4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'14'!$E$4</c:f>
              <c:numCache>
                <c:formatCode>#,##0_ 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202.98892499999999</c:v>
                </c:pt>
                <c:pt idx="21">
                  <c:v>233.86680999999999</c:v>
                </c:pt>
                <c:pt idx="22">
                  <c:v>297.47948500000001</c:v>
                </c:pt>
                <c:pt idx="23">
                  <c:v>343.43008200000003</c:v>
                </c:pt>
                <c:pt idx="24">
                  <c:v>388.34017</c:v>
                </c:pt>
                <c:pt idx="25">
                  <c:v>438.11667599999998</c:v>
                </c:pt>
                <c:pt idx="26">
                  <c:v>511.53007000000002</c:v>
                </c:pt>
                <c:pt idx="27">
                  <c:v>476.07473800000002</c:v>
                </c:pt>
                <c:pt idx="28">
                  <c:v>542.81418699999995</c:v>
                </c:pt>
                <c:pt idx="29">
                  <c:v>375.54844200000002</c:v>
                </c:pt>
                <c:pt idx="30">
                  <c:v>439.64612199999999</c:v>
                </c:pt>
                <c:pt idx="31">
                  <c:v>517.70847100000003</c:v>
                </c:pt>
                <c:pt idx="32">
                  <c:v>510.67703999999998</c:v>
                </c:pt>
                <c:pt idx="33">
                  <c:v>543.31560899999999</c:v>
                </c:pt>
                <c:pt idx="34">
                  <c:v>1078.3737289999999</c:v>
                </c:pt>
                <c:pt idx="35">
                  <c:v>1813.708128</c:v>
                </c:pt>
                <c:pt idx="36">
                  <c:v>2657.8426650000001</c:v>
                </c:pt>
                <c:pt idx="37">
                  <c:v>2881.0402279999998</c:v>
                </c:pt>
                <c:pt idx="38">
                  <c:v>4391.3681049999996</c:v>
                </c:pt>
                <c:pt idx="39">
                  <c:v>3199.6666909999999</c:v>
                </c:pt>
                <c:pt idx="40">
                  <c:v>3998.9613140000001</c:v>
                </c:pt>
                <c:pt idx="41">
                  <c:v>5672.0487229999999</c:v>
                </c:pt>
                <c:pt idx="42">
                  <c:v>6661.6645749999998</c:v>
                </c:pt>
                <c:pt idx="43">
                  <c:v>5637.6716960000003</c:v>
                </c:pt>
                <c:pt idx="44">
                  <c:v>4041.6369570000002</c:v>
                </c:pt>
                <c:pt idx="45">
                  <c:v>3092.6247549999998</c:v>
                </c:pt>
                <c:pt idx="46">
                  <c:v>2503.5321020000001</c:v>
                </c:pt>
                <c:pt idx="47">
                  <c:v>2487.2694369999999</c:v>
                </c:pt>
                <c:pt idx="48">
                  <c:v>2581</c:v>
                </c:pt>
              </c:numCache>
            </c:numRef>
          </c:val>
        </c:ser>
        <c:axId val="89329024"/>
        <c:axId val="89449600"/>
      </c:barChart>
      <c:catAx>
        <c:axId val="8932902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9449600"/>
        <c:crosses val="autoZero"/>
        <c:auto val="1"/>
        <c:lblAlgn val="ctr"/>
        <c:lblOffset val="100"/>
        <c:tickMarkSkip val="12"/>
      </c:catAx>
      <c:valAx>
        <c:axId val="89449600"/>
        <c:scaling>
          <c:orientation val="minMax"/>
        </c:scaling>
        <c:axPos val="l"/>
        <c:majorGridlines/>
        <c:title>
          <c:tx>
            <c:strRef>
              <c:f>'14'!$E$4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8954552723920269E-2"/>
              <c:y val="9.7378688510821404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932902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'15'!$A$2</c:f>
          <c:strCache>
            <c:ptCount val="1"/>
            <c:pt idx="0">
              <c:v>フィリピン</c:v>
            </c:pt>
          </c:strCache>
        </c:strRef>
      </c:tx>
      <c:layout>
        <c:manualLayout>
          <c:xMode val="edge"/>
          <c:yMode val="edge"/>
          <c:x val="0.43279855643044618"/>
          <c:y val="8.544288194007697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264129483814592"/>
          <c:y val="0.21147520021535771"/>
          <c:w val="0.77716185476815725"/>
          <c:h val="0.55815431724880882"/>
        </c:manualLayout>
      </c:layout>
      <c:barChart>
        <c:barDir val="col"/>
        <c:grouping val="clustered"/>
        <c:ser>
          <c:idx val="0"/>
          <c:order val="0"/>
          <c:tx>
            <c:strRef>
              <c:f>'15'!$E$5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'15'!$D$6:$D$15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'15'!$E$6:$E$15</c:f>
              <c:numCache>
                <c:formatCode>#,##0_ </c:formatCode>
                <c:ptCount val="10"/>
                <c:pt idx="0">
                  <c:v>168334.64202548278</c:v>
                </c:pt>
                <c:pt idx="1">
                  <c:v>199590.93367693335</c:v>
                </c:pt>
                <c:pt idx="2">
                  <c:v>224142.89262904611</c:v>
                </c:pt>
                <c:pt idx="3">
                  <c:v>250092.12417911922</c:v>
                </c:pt>
                <c:pt idx="4">
                  <c:v>271836.22087275784</c:v>
                </c:pt>
                <c:pt idx="5">
                  <c:v>284584.81582087855</c:v>
                </c:pt>
                <c:pt idx="6">
                  <c:v>292773.84201869566</c:v>
                </c:pt>
                <c:pt idx="7">
                  <c:v>304897.82223072328</c:v>
                </c:pt>
                <c:pt idx="8">
                  <c:v>313619.62458060984</c:v>
                </c:pt>
                <c:pt idx="9">
                  <c:v>330910.15538822924</c:v>
                </c:pt>
              </c:numCache>
            </c:numRef>
          </c:val>
        </c:ser>
        <c:axId val="89352832"/>
        <c:axId val="89357696"/>
      </c:barChart>
      <c:catAx>
        <c:axId val="89352832"/>
        <c:scaling>
          <c:orientation val="minMax"/>
        </c:scaling>
        <c:axPos val="b"/>
        <c:numFmt formatCode="General" sourceLinked="1"/>
        <c:majorTickMark val="in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9357696"/>
        <c:crosses val="autoZero"/>
        <c:auto val="1"/>
        <c:lblAlgn val="ctr"/>
        <c:lblOffset val="100"/>
        <c:noMultiLvlLbl val="1"/>
      </c:catAx>
      <c:valAx>
        <c:axId val="89357696"/>
        <c:scaling>
          <c:orientation val="minMax"/>
        </c:scaling>
        <c:axPos val="l"/>
        <c:majorGridlines/>
        <c:title>
          <c:tx>
            <c:strRef>
              <c:f>'15'!$E$4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1666666666666664E-2"/>
              <c:y val="0.10917356484285619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935283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'02'!$A$2</c:f>
          <c:strCache>
            <c:ptCount val="1"/>
            <c:pt idx="0">
              <c:v>日本</c:v>
            </c:pt>
          </c:strCache>
        </c:strRef>
      </c:tx>
      <c:layout>
        <c:manualLayout>
          <c:xMode val="edge"/>
          <c:yMode val="edge"/>
          <c:x val="0.44154155730533673"/>
          <c:y val="8.145766345123274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736351706036744"/>
          <c:y val="0.20243495286561849"/>
          <c:w val="0.74660629921260002"/>
          <c:h val="0.56645382349714324"/>
        </c:manualLayout>
      </c:layout>
      <c:barChart>
        <c:barDir val="col"/>
        <c:grouping val="clustered"/>
        <c:ser>
          <c:idx val="0"/>
          <c:order val="0"/>
          <c:tx>
            <c:strRef>
              <c:f>'02'!$E$5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'02'!$D$6:$D$15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'02'!$E$6:$E$15</c:f>
              <c:numCache>
                <c:formatCode>#,##0_ </c:formatCode>
                <c:ptCount val="10"/>
                <c:pt idx="0">
                  <c:v>5231383.2847228628</c:v>
                </c:pt>
                <c:pt idx="1">
                  <c:v>5700098.1147444099</c:v>
                </c:pt>
                <c:pt idx="2">
                  <c:v>6157459.5948237171</c:v>
                </c:pt>
                <c:pt idx="3">
                  <c:v>6203213.1213341225</c:v>
                </c:pt>
                <c:pt idx="4">
                  <c:v>5155717.0562708275</c:v>
                </c:pt>
                <c:pt idx="5">
                  <c:v>4850413.5360378409</c:v>
                </c:pt>
                <c:pt idx="6">
                  <c:v>4389475.6225889744</c:v>
                </c:pt>
                <c:pt idx="7">
                  <c:v>4926667.0873675067</c:v>
                </c:pt>
                <c:pt idx="8">
                  <c:v>4859950.5585389705</c:v>
                </c:pt>
                <c:pt idx="9">
                  <c:v>4971323.0797718698</c:v>
                </c:pt>
              </c:numCache>
            </c:numRef>
          </c:val>
        </c:ser>
        <c:axId val="75867264"/>
        <c:axId val="75868800"/>
      </c:barChart>
      <c:catAx>
        <c:axId val="758672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75868800"/>
        <c:crosses val="autoZero"/>
        <c:auto val="1"/>
        <c:lblAlgn val="ctr"/>
        <c:lblOffset val="100"/>
        <c:noMultiLvlLbl val="1"/>
      </c:catAx>
      <c:valAx>
        <c:axId val="75868800"/>
        <c:scaling>
          <c:orientation val="minMax"/>
        </c:scaling>
        <c:axPos val="l"/>
        <c:majorGridlines/>
        <c:title>
          <c:tx>
            <c:strRef>
              <c:f>'02'!$E$4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0.05"/>
              <c:y val="0.1137493986885079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7586726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[B101.xlsx]15!ﾋﾟﾎﾞｯﾄﾃｰﾌﾞﾙ1</c:name>
    <c:fmtId val="29"/>
  </c:pivotSource>
  <c:chart>
    <c:title>
      <c:tx>
        <c:strRef>
          <c:f>'15'!$A$2</c:f>
          <c:strCache>
            <c:ptCount val="1"/>
            <c:pt idx="0">
              <c:v>フィリピン</c:v>
            </c:pt>
          </c:strCache>
        </c:strRef>
      </c:tx>
      <c:layout>
        <c:manualLayout>
          <c:xMode val="edge"/>
          <c:yMode val="edge"/>
          <c:x val="0.45175025164865146"/>
          <c:y val="9.025638110030087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953188647118081"/>
          <c:y val="0.19571621278759244"/>
          <c:w val="0.77244263821861159"/>
          <c:h val="0.61908472859443064"/>
        </c:manualLayout>
      </c:layout>
      <c:barChart>
        <c:barDir val="col"/>
        <c:grouping val="clustered"/>
        <c:ser>
          <c:idx val="0"/>
          <c:order val="0"/>
          <c:tx>
            <c:strRef>
              <c:f>'15'!$E$4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'15'!$E$4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'15'!$E$4</c:f>
              <c:numCache>
                <c:formatCode>#,##0_ </c:formatCode>
                <c:ptCount val="49"/>
                <c:pt idx="0">
                  <c:v>7413.1267971925545</c:v>
                </c:pt>
                <c:pt idx="1">
                  <c:v>8208.7352263137018</c:v>
                </c:pt>
                <c:pt idx="2">
                  <c:v>8882.7594689226116</c:v>
                </c:pt>
                <c:pt idx="3">
                  <c:v>11171.721935606371</c:v>
                </c:pt>
                <c:pt idx="4">
                  <c:v>15268.915773479457</c:v>
                </c:pt>
                <c:pt idx="5">
                  <c:v>16502.281052512077</c:v>
                </c:pt>
                <c:pt idx="6">
                  <c:v>18943.85451154055</c:v>
                </c:pt>
                <c:pt idx="7">
                  <c:v>21769.709209898883</c:v>
                </c:pt>
                <c:pt idx="8">
                  <c:v>25157.803089380683</c:v>
                </c:pt>
                <c:pt idx="9">
                  <c:v>30470.874636087978</c:v>
                </c:pt>
                <c:pt idx="10">
                  <c:v>35953.525444538347</c:v>
                </c:pt>
                <c:pt idx="11">
                  <c:v>39494.815352731268</c:v>
                </c:pt>
                <c:pt idx="12">
                  <c:v>41149.567275293201</c:v>
                </c:pt>
                <c:pt idx="13">
                  <c:v>36797.490045368257</c:v>
                </c:pt>
                <c:pt idx="14">
                  <c:v>34799.126032133201</c:v>
                </c:pt>
                <c:pt idx="15">
                  <c:v>34052.132197838153</c:v>
                </c:pt>
                <c:pt idx="16">
                  <c:v>33092.751969069795</c:v>
                </c:pt>
                <c:pt idx="17">
                  <c:v>36779.588765915447</c:v>
                </c:pt>
                <c:pt idx="18">
                  <c:v>41975.348560572755</c:v>
                </c:pt>
                <c:pt idx="19">
                  <c:v>47171.351765410393</c:v>
                </c:pt>
                <c:pt idx="20">
                  <c:v>49095.176624051332</c:v>
                </c:pt>
                <c:pt idx="21">
                  <c:v>50320.475977153154</c:v>
                </c:pt>
                <c:pt idx="22">
                  <c:v>58695.335470526028</c:v>
                </c:pt>
                <c:pt idx="23">
                  <c:v>60237.42771315344</c:v>
                </c:pt>
                <c:pt idx="24">
                  <c:v>71002.678801120477</c:v>
                </c:pt>
                <c:pt idx="25">
                  <c:v>82121.271714780538</c:v>
                </c:pt>
                <c:pt idx="26">
                  <c:v>91790.470430498812</c:v>
                </c:pt>
                <c:pt idx="27">
                  <c:v>91233.724399426661</c:v>
                </c:pt>
                <c:pt idx="28">
                  <c:v>72206.940479005614</c:v>
                </c:pt>
                <c:pt idx="29">
                  <c:v>82995.181179437175</c:v>
                </c:pt>
                <c:pt idx="30">
                  <c:v>81025.841936629149</c:v>
                </c:pt>
                <c:pt idx="31">
                  <c:v>76261.997690392644</c:v>
                </c:pt>
                <c:pt idx="32">
                  <c:v>81357.658195182885</c:v>
                </c:pt>
                <c:pt idx="33">
                  <c:v>83908.155047118882</c:v>
                </c:pt>
                <c:pt idx="34">
                  <c:v>91371.215321412281</c:v>
                </c:pt>
                <c:pt idx="35">
                  <c:v>103071.59771791089</c:v>
                </c:pt>
                <c:pt idx="36">
                  <c:v>122210.78180471137</c:v>
                </c:pt>
                <c:pt idx="37">
                  <c:v>149359.94661340464</c:v>
                </c:pt>
                <c:pt idx="38">
                  <c:v>174195.18494925054</c:v>
                </c:pt>
                <c:pt idx="39">
                  <c:v>168334.64202548278</c:v>
                </c:pt>
                <c:pt idx="40">
                  <c:v>199590.93367693335</c:v>
                </c:pt>
                <c:pt idx="41">
                  <c:v>224142.89262904611</c:v>
                </c:pt>
                <c:pt idx="42">
                  <c:v>250092.12417911922</c:v>
                </c:pt>
                <c:pt idx="43">
                  <c:v>271836.22087275784</c:v>
                </c:pt>
                <c:pt idx="44">
                  <c:v>284584.81582087855</c:v>
                </c:pt>
                <c:pt idx="45">
                  <c:v>292773.84201869566</c:v>
                </c:pt>
                <c:pt idx="46">
                  <c:v>304897.82223072328</c:v>
                </c:pt>
                <c:pt idx="47">
                  <c:v>313619.62458060984</c:v>
                </c:pt>
                <c:pt idx="48">
                  <c:v>330910.15538822924</c:v>
                </c:pt>
              </c:numCache>
            </c:numRef>
          </c:val>
        </c:ser>
        <c:axId val="87905792"/>
        <c:axId val="87907328"/>
      </c:barChart>
      <c:catAx>
        <c:axId val="8790579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7907328"/>
        <c:crosses val="autoZero"/>
        <c:auto val="1"/>
        <c:lblAlgn val="ctr"/>
        <c:lblOffset val="100"/>
        <c:tickMarkSkip val="12"/>
      </c:catAx>
      <c:valAx>
        <c:axId val="87907328"/>
        <c:scaling>
          <c:orientation val="minMax"/>
        </c:scaling>
        <c:axPos val="l"/>
        <c:majorGridlines/>
        <c:title>
          <c:tx>
            <c:strRef>
              <c:f>'15'!$E$4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6565066463466268E-2"/>
              <c:y val="0.10968637684268111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790579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'16'!$A$2</c:f>
          <c:strCache>
            <c:ptCount val="1"/>
            <c:pt idx="0">
              <c:v>ブータン</c:v>
            </c:pt>
          </c:strCache>
        </c:strRef>
      </c:tx>
      <c:layout>
        <c:manualLayout>
          <c:xMode val="edge"/>
          <c:yMode val="edge"/>
          <c:x val="0.4385693350831148"/>
          <c:y val="8.1196581196581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986351706036746"/>
          <c:y val="0.19010767884783633"/>
          <c:w val="0.76049518810148764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'16'!$E$5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'16'!$D$6:$D$15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'16'!$E$6:$E$15</c:f>
              <c:numCache>
                <c:formatCode>#,##0_ </c:formatCode>
                <c:ptCount val="10"/>
                <c:pt idx="0">
                  <c:v>1264.7500665905493</c:v>
                </c:pt>
                <c:pt idx="1">
                  <c:v>1585.4642662840531</c:v>
                </c:pt>
                <c:pt idx="2">
                  <c:v>1820.2090932095518</c:v>
                </c:pt>
                <c:pt idx="3">
                  <c:v>1823.6901308139093</c:v>
                </c:pt>
                <c:pt idx="4">
                  <c:v>1798.3313980692496</c:v>
                </c:pt>
                <c:pt idx="5">
                  <c:v>1958.8186155211254</c:v>
                </c:pt>
                <c:pt idx="6">
                  <c:v>2059.8084593310973</c:v>
                </c:pt>
                <c:pt idx="7">
                  <c:v>2219.6795268617002</c:v>
                </c:pt>
                <c:pt idx="8">
                  <c:v>2528.0091846225573</c:v>
                </c:pt>
                <c:pt idx="9">
                  <c:v>2658.3120584392905</c:v>
                </c:pt>
              </c:numCache>
            </c:numRef>
          </c:val>
        </c:ser>
        <c:axId val="87910656"/>
        <c:axId val="87923712"/>
      </c:barChart>
      <c:catAx>
        <c:axId val="8791065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7923712"/>
        <c:crosses val="autoZero"/>
        <c:auto val="1"/>
        <c:lblAlgn val="ctr"/>
        <c:lblOffset val="100"/>
        <c:noMultiLvlLbl val="1"/>
      </c:catAx>
      <c:valAx>
        <c:axId val="87923712"/>
        <c:scaling>
          <c:orientation val="minMax"/>
        </c:scaling>
        <c:axPos val="l"/>
        <c:majorGridlines/>
        <c:title>
          <c:tx>
            <c:strRef>
              <c:f>'16'!$E$4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1666666666666664E-2"/>
              <c:y val="9.2079547748839224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791065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[B101.xlsx]16!ﾋﾟﾎﾞｯﾄﾃｰﾌﾞﾙ1</c:name>
    <c:fmtId val="31"/>
  </c:pivotSource>
  <c:chart>
    <c:title>
      <c:tx>
        <c:strRef>
          <c:f>'16'!$A$2</c:f>
          <c:strCache>
            <c:ptCount val="1"/>
            <c:pt idx="0">
              <c:v>ブータン</c:v>
            </c:pt>
          </c:strCache>
        </c:strRef>
      </c:tx>
      <c:layout>
        <c:manualLayout>
          <c:xMode val="edge"/>
          <c:yMode val="edge"/>
          <c:x val="0.44237744475488988"/>
          <c:y val="8.615381832301452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5147931777345044"/>
          <c:y val="0.19571614917305921"/>
          <c:w val="0.77244263821861303"/>
          <c:h val="0.59029094599928822"/>
        </c:manualLayout>
      </c:layout>
      <c:barChart>
        <c:barDir val="col"/>
        <c:grouping val="clustered"/>
        <c:ser>
          <c:idx val="0"/>
          <c:order val="0"/>
          <c:tx>
            <c:strRef>
              <c:f>'16'!$E$4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'16'!$E$4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'16'!$E$4</c:f>
              <c:numCache>
                <c:formatCode>#,##0_ </c:formatCode>
                <c:ptCount val="49"/>
                <c:pt idx="0">
                  <c:v>61.775644346461107</c:v>
                </c:pt>
                <c:pt idx="1">
                  <c:v>66.328730251953587</c:v>
                </c:pt>
                <c:pt idx="2">
                  <c:v>70.098481392866177</c:v>
                </c:pt>
                <c:pt idx="3">
                  <c:v>78.853743248533945</c:v>
                </c:pt>
                <c:pt idx="4">
                  <c:v>92.846970643151693</c:v>
                </c:pt>
                <c:pt idx="5">
                  <c:v>86.769539496878622</c:v>
                </c:pt>
                <c:pt idx="6">
                  <c:v>88.409074005440658</c:v>
                </c:pt>
                <c:pt idx="7">
                  <c:v>97.826680827730272</c:v>
                </c:pt>
                <c:pt idx="8">
                  <c:v>94.030713554680673</c:v>
                </c:pt>
                <c:pt idx="9">
                  <c:v>105.31582373327937</c:v>
                </c:pt>
                <c:pt idx="10">
                  <c:v>128.59329200848421</c:v>
                </c:pt>
                <c:pt idx="11">
                  <c:v>144.71592238878742</c:v>
                </c:pt>
                <c:pt idx="12">
                  <c:v>152.19151198764933</c:v>
                </c:pt>
                <c:pt idx="13">
                  <c:v>170.81991889729574</c:v>
                </c:pt>
                <c:pt idx="14">
                  <c:v>167.81861247326788</c:v>
                </c:pt>
                <c:pt idx="15">
                  <c:v>172.20323024329471</c:v>
                </c:pt>
                <c:pt idx="16">
                  <c:v>203.76437409769218</c:v>
                </c:pt>
                <c:pt idx="17">
                  <c:v>245.28827705126727</c:v>
                </c:pt>
                <c:pt idx="18">
                  <c:v>264.62198003652588</c:v>
                </c:pt>
                <c:pt idx="19">
                  <c:v>254.2143251671751</c:v>
                </c:pt>
                <c:pt idx="20">
                  <c:v>273.60004181584736</c:v>
                </c:pt>
                <c:pt idx="21">
                  <c:v>233.14303299412404</c:v>
                </c:pt>
                <c:pt idx="22">
                  <c:v>234.70324305102292</c:v>
                </c:pt>
                <c:pt idx="23">
                  <c:v>220.85769364026788</c:v>
                </c:pt>
                <c:pt idx="24">
                  <c:v>259.55294326139131</c:v>
                </c:pt>
                <c:pt idx="25">
                  <c:v>289.13517408240006</c:v>
                </c:pt>
                <c:pt idx="26">
                  <c:v>305.64063958143936</c:v>
                </c:pt>
                <c:pt idx="27">
                  <c:v>356.32254804445654</c:v>
                </c:pt>
                <c:pt idx="28">
                  <c:v>360.37346735704728</c:v>
                </c:pt>
                <c:pt idx="29">
                  <c:v>401.809192398775</c:v>
                </c:pt>
                <c:pt idx="30">
                  <c:v>439.14254980435163</c:v>
                </c:pt>
                <c:pt idx="31">
                  <c:v>476.39689709416189</c:v>
                </c:pt>
                <c:pt idx="32">
                  <c:v>537.04660708958181</c:v>
                </c:pt>
                <c:pt idx="33">
                  <c:v>621.98225340524061</c:v>
                </c:pt>
                <c:pt idx="34">
                  <c:v>702.73680651771917</c:v>
                </c:pt>
                <c:pt idx="35">
                  <c:v>818.86961001678583</c:v>
                </c:pt>
                <c:pt idx="36">
                  <c:v>897.73135994229006</c:v>
                </c:pt>
                <c:pt idx="37">
                  <c:v>1196.0908413680129</c:v>
                </c:pt>
                <c:pt idx="38">
                  <c:v>1258.3395654617402</c:v>
                </c:pt>
                <c:pt idx="39">
                  <c:v>1264.7500665905493</c:v>
                </c:pt>
                <c:pt idx="40">
                  <c:v>1585.4642662840531</c:v>
                </c:pt>
                <c:pt idx="41">
                  <c:v>1820.2090932095518</c:v>
                </c:pt>
                <c:pt idx="42">
                  <c:v>1823.6901308139093</c:v>
                </c:pt>
                <c:pt idx="43">
                  <c:v>1798.3313980692496</c:v>
                </c:pt>
                <c:pt idx="44">
                  <c:v>1958.8186155211254</c:v>
                </c:pt>
                <c:pt idx="45">
                  <c:v>2059.8084593310973</c:v>
                </c:pt>
                <c:pt idx="46">
                  <c:v>2219.6795268617002</c:v>
                </c:pt>
                <c:pt idx="47">
                  <c:v>2528.0091846225573</c:v>
                </c:pt>
                <c:pt idx="48">
                  <c:v>2658.3120584392905</c:v>
                </c:pt>
              </c:numCache>
            </c:numRef>
          </c:val>
        </c:ser>
        <c:axId val="93424640"/>
        <c:axId val="93438720"/>
      </c:barChart>
      <c:catAx>
        <c:axId val="9342464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93438720"/>
        <c:crosses val="autoZero"/>
        <c:auto val="1"/>
        <c:lblAlgn val="ctr"/>
        <c:lblOffset val="100"/>
      </c:catAx>
      <c:valAx>
        <c:axId val="93438720"/>
        <c:scaling>
          <c:orientation val="minMax"/>
        </c:scaling>
        <c:axPos val="l"/>
        <c:majorGridlines/>
        <c:title>
          <c:tx>
            <c:strRef>
              <c:f>'16'!$E$4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5.8512497765736651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342464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'17'!$A$2</c:f>
          <c:strCache>
            <c:ptCount val="1"/>
            <c:pt idx="0">
              <c:v>ブルネイ</c:v>
            </c:pt>
          </c:strCache>
        </c:strRef>
      </c:tx>
      <c:layout>
        <c:manualLayout>
          <c:xMode val="edge"/>
          <c:yMode val="edge"/>
          <c:x val="0.43506255468066635"/>
          <c:y val="7.692307692307692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819685039370079"/>
          <c:y val="0.18583417457433299"/>
          <c:w val="0.77160629921260004"/>
          <c:h val="0.58806884716333541"/>
        </c:manualLayout>
      </c:layout>
      <c:barChart>
        <c:barDir val="col"/>
        <c:grouping val="clustered"/>
        <c:ser>
          <c:idx val="0"/>
          <c:order val="0"/>
          <c:tx>
            <c:strRef>
              <c:f>'17'!$E$5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'17'!$D$6:$D$15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'17'!$E$6:$E$15</c:f>
              <c:numCache>
                <c:formatCode>#,##0_ </c:formatCode>
                <c:ptCount val="10"/>
                <c:pt idx="0">
                  <c:v>11892.307477029468</c:v>
                </c:pt>
                <c:pt idx="1">
                  <c:v>13707.116269240218</c:v>
                </c:pt>
                <c:pt idx="2">
                  <c:v>18524.790773910856</c:v>
                </c:pt>
                <c:pt idx="3">
                  <c:v>19048.443088452794</c:v>
                </c:pt>
                <c:pt idx="4">
                  <c:v>18094.152875319796</c:v>
                </c:pt>
                <c:pt idx="5">
                  <c:v>17097.795710932071</c:v>
                </c:pt>
                <c:pt idx="6">
                  <c:v>12930.298314133037</c:v>
                </c:pt>
                <c:pt idx="7">
                  <c:v>11400.266877597194</c:v>
                </c:pt>
                <c:pt idx="8">
                  <c:v>12128.166605720644</c:v>
                </c:pt>
                <c:pt idx="9">
                  <c:v>13566.912772254003</c:v>
                </c:pt>
              </c:numCache>
            </c:numRef>
          </c:val>
        </c:ser>
        <c:axId val="93465984"/>
        <c:axId val="93504640"/>
      </c:barChart>
      <c:catAx>
        <c:axId val="9346598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93504640"/>
        <c:crosses val="autoZero"/>
        <c:auto val="1"/>
        <c:lblAlgn val="ctr"/>
        <c:lblOffset val="100"/>
        <c:noMultiLvlLbl val="1"/>
      </c:catAx>
      <c:valAx>
        <c:axId val="93504640"/>
        <c:scaling>
          <c:orientation val="minMax"/>
        </c:scaling>
        <c:axPos val="l"/>
        <c:majorGridlines/>
        <c:title>
          <c:tx>
            <c:strRef>
              <c:f>'17'!$E$4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7222222222222332E-2"/>
              <c:y val="0.10062655629584763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346598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[B101.xlsx]17!ﾋﾟﾎﾞｯﾄﾃｰﾌﾞﾙ1</c:name>
    <c:fmtId val="33"/>
  </c:pivotSource>
  <c:chart>
    <c:title>
      <c:tx>
        <c:strRef>
          <c:f>'17'!$A$2</c:f>
          <c:strCache>
            <c:ptCount val="1"/>
            <c:pt idx="0">
              <c:v>ブルネイ</c:v>
            </c:pt>
          </c:strCache>
        </c:strRef>
      </c:tx>
      <c:layout>
        <c:manualLayout>
          <c:xMode val="edge"/>
          <c:yMode val="edge"/>
          <c:x val="0.44175034572291366"/>
          <c:y val="9.025638110030087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236342768981835"/>
          <c:y val="0.19981871195034542"/>
          <c:w val="0.77244263821861159"/>
          <c:h val="0.60680256414161426"/>
        </c:manualLayout>
      </c:layout>
      <c:barChart>
        <c:barDir val="col"/>
        <c:grouping val="clustered"/>
        <c:ser>
          <c:idx val="0"/>
          <c:order val="0"/>
          <c:tx>
            <c:strRef>
              <c:f>'17'!$E$4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'17'!$E$4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'17'!$E$4</c:f>
              <c:numCache>
                <c:formatCode>#,##0_ </c:formatCode>
                <c:ptCount val="49"/>
                <c:pt idx="0">
                  <c:v>224.91992164443934</c:v>
                </c:pt>
                <c:pt idx="1">
                  <c:v>248.08878482473006</c:v>
                </c:pt>
                <c:pt idx="2">
                  <c:v>340.14857012333351</c:v>
                </c:pt>
                <c:pt idx="3">
                  <c:v>543.96028630186686</c:v>
                </c:pt>
                <c:pt idx="4">
                  <c:v>1348.4119993394565</c:v>
                </c:pt>
                <c:pt idx="5">
                  <c:v>1467.3692435984856</c:v>
                </c:pt>
                <c:pt idx="6">
                  <c:v>1787.3093876946716</c:v>
                </c:pt>
                <c:pt idx="7">
                  <c:v>2176.2666859195706</c:v>
                </c:pt>
                <c:pt idx="8">
                  <c:v>2438.6440654927724</c:v>
                </c:pt>
                <c:pt idx="9">
                  <c:v>3521.5648509166867</c:v>
                </c:pt>
                <c:pt idx="10">
                  <c:v>6190.4916104113499</c:v>
                </c:pt>
                <c:pt idx="11">
                  <c:v>5483.907877071164</c:v>
                </c:pt>
                <c:pt idx="12">
                  <c:v>5355.7618487929503</c:v>
                </c:pt>
                <c:pt idx="13">
                  <c:v>4828.7890129570005</c:v>
                </c:pt>
                <c:pt idx="14">
                  <c:v>4750.8182438177628</c:v>
                </c:pt>
                <c:pt idx="15">
                  <c:v>4425.4935751994926</c:v>
                </c:pt>
                <c:pt idx="16">
                  <c:v>2698.456868819967</c:v>
                </c:pt>
                <c:pt idx="17">
                  <c:v>3099.7306016983362</c:v>
                </c:pt>
                <c:pt idx="18">
                  <c:v>2949.4129465694373</c:v>
                </c:pt>
                <c:pt idx="19">
                  <c:v>3308.23838346202</c:v>
                </c:pt>
                <c:pt idx="20">
                  <c:v>3900.7024085993826</c:v>
                </c:pt>
                <c:pt idx="21">
                  <c:v>4101.1040641370728</c:v>
                </c:pt>
                <c:pt idx="22">
                  <c:v>4636.7365033047536</c:v>
                </c:pt>
                <c:pt idx="23">
                  <c:v>4549.4319341045075</c:v>
                </c:pt>
                <c:pt idx="24">
                  <c:v>4529.0392100529589</c:v>
                </c:pt>
                <c:pt idx="25">
                  <c:v>5245.4212371461326</c:v>
                </c:pt>
                <c:pt idx="26">
                  <c:v>5668.1844525779097</c:v>
                </c:pt>
                <c:pt idx="27">
                  <c:v>5758.1270217710844</c:v>
                </c:pt>
                <c:pt idx="28">
                  <c:v>4487.5381320326132</c:v>
                </c:pt>
                <c:pt idx="29">
                  <c:v>5096.498703408347</c:v>
                </c:pt>
                <c:pt idx="30">
                  <c:v>6649.7090920340534</c:v>
                </c:pt>
                <c:pt idx="31">
                  <c:v>6206.2009027625645</c:v>
                </c:pt>
                <c:pt idx="32">
                  <c:v>6474.7329942765555</c:v>
                </c:pt>
                <c:pt idx="33">
                  <c:v>7265.9203028766588</c:v>
                </c:pt>
                <c:pt idx="34">
                  <c:v>8722.7675818947519</c:v>
                </c:pt>
                <c:pt idx="35">
                  <c:v>10561.292508550392</c:v>
                </c:pt>
                <c:pt idx="36">
                  <c:v>12709.854523369979</c:v>
                </c:pt>
                <c:pt idx="37">
                  <c:v>13570.654027100582</c:v>
                </c:pt>
                <c:pt idx="38">
                  <c:v>15948.702091732292</c:v>
                </c:pt>
                <c:pt idx="39">
                  <c:v>11892.307477029468</c:v>
                </c:pt>
                <c:pt idx="40">
                  <c:v>13707.116269240218</c:v>
                </c:pt>
                <c:pt idx="41">
                  <c:v>18524.790773910856</c:v>
                </c:pt>
                <c:pt idx="42">
                  <c:v>19048.443088452794</c:v>
                </c:pt>
                <c:pt idx="43">
                  <c:v>18094.152875319796</c:v>
                </c:pt>
                <c:pt idx="44">
                  <c:v>17097.795710932071</c:v>
                </c:pt>
                <c:pt idx="45">
                  <c:v>12930.298314133037</c:v>
                </c:pt>
                <c:pt idx="46">
                  <c:v>11400.266877597194</c:v>
                </c:pt>
                <c:pt idx="47">
                  <c:v>12128.166605720644</c:v>
                </c:pt>
                <c:pt idx="48">
                  <c:v>13566.912772254003</c:v>
                </c:pt>
              </c:numCache>
            </c:numRef>
          </c:val>
        </c:ser>
        <c:axId val="93561984"/>
        <c:axId val="93563520"/>
      </c:barChart>
      <c:catAx>
        <c:axId val="9356198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93563520"/>
        <c:crosses val="autoZero"/>
        <c:auto val="1"/>
        <c:lblAlgn val="ctr"/>
        <c:lblOffset val="100"/>
        <c:tickMarkSkip val="12"/>
      </c:catAx>
      <c:valAx>
        <c:axId val="93563520"/>
        <c:scaling>
          <c:orientation val="minMax"/>
        </c:scaling>
        <c:axPos val="l"/>
        <c:majorGridlines/>
        <c:title>
          <c:tx>
            <c:strRef>
              <c:f>'17'!$E$4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175580203012273E-2"/>
              <c:y val="0.10968637684268116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356198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'18'!$A$2</c:f>
          <c:strCache>
            <c:ptCount val="1"/>
            <c:pt idx="0">
              <c:v>ベトナム</c:v>
            </c:pt>
          </c:strCache>
        </c:strRef>
      </c:tx>
      <c:layout>
        <c:manualLayout>
          <c:xMode val="edge"/>
          <c:yMode val="edge"/>
          <c:x val="0.44490266841644832"/>
          <c:y val="8.547008547008547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45857392825897"/>
          <c:y val="0.19284305807927854"/>
          <c:w val="0.75771741032371376"/>
          <c:h val="0.5709748300693217"/>
        </c:manualLayout>
      </c:layout>
      <c:barChart>
        <c:barDir val="col"/>
        <c:grouping val="clustered"/>
        <c:ser>
          <c:idx val="0"/>
          <c:order val="0"/>
          <c:tx>
            <c:strRef>
              <c:f>'18'!$E$5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'18'!$D$6:$D$15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'18'!$E$6:$E$15</c:f>
              <c:numCache>
                <c:formatCode>#,##0_ </c:formatCode>
                <c:ptCount val="10"/>
                <c:pt idx="0">
                  <c:v>106014.65956314329</c:v>
                </c:pt>
                <c:pt idx="1">
                  <c:v>115931.74990485977</c:v>
                </c:pt>
                <c:pt idx="2">
                  <c:v>135539.43855970941</c:v>
                </c:pt>
                <c:pt idx="3">
                  <c:v>155820.00192049163</c:v>
                </c:pt>
                <c:pt idx="4">
                  <c:v>171222.02539002604</c:v>
                </c:pt>
                <c:pt idx="5">
                  <c:v>186204.65292226215</c:v>
                </c:pt>
                <c:pt idx="6">
                  <c:v>193241.12294863377</c:v>
                </c:pt>
                <c:pt idx="7">
                  <c:v>205276.17134286169</c:v>
                </c:pt>
                <c:pt idx="8">
                  <c:v>223779.86614863327</c:v>
                </c:pt>
                <c:pt idx="9">
                  <c:v>244901.10410338885</c:v>
                </c:pt>
              </c:numCache>
            </c:numRef>
          </c:val>
        </c:ser>
        <c:axId val="95775744"/>
        <c:axId val="35873536"/>
      </c:barChart>
      <c:catAx>
        <c:axId val="9577574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5873536"/>
        <c:crosses val="autoZero"/>
        <c:auto val="1"/>
        <c:lblAlgn val="ctr"/>
        <c:lblOffset val="100"/>
        <c:noMultiLvlLbl val="1"/>
      </c:catAx>
      <c:valAx>
        <c:axId val="35873536"/>
        <c:scaling>
          <c:orientation val="minMax"/>
        </c:scaling>
        <c:axPos val="l"/>
        <c:majorGridlines/>
        <c:title>
          <c:tx>
            <c:strRef>
              <c:f>'18'!$E$4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5.8333333333333737E-2"/>
              <c:y val="9.2079547748839224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577574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[B101.xlsx]18!ﾋﾟﾎﾞｯﾄﾃｰﾌﾞﾙ1</c:name>
    <c:fmtId val="35"/>
  </c:pivotSource>
  <c:chart>
    <c:title>
      <c:tx>
        <c:strRef>
          <c:f>'18'!$A$2</c:f>
          <c:strCache>
            <c:ptCount val="1"/>
            <c:pt idx="0">
              <c:v>ベトナム</c:v>
            </c:pt>
          </c:strCache>
        </c:strRef>
      </c:tx>
      <c:layout>
        <c:manualLayout>
          <c:xMode val="edge"/>
          <c:yMode val="edge"/>
          <c:x val="0.43643966547192381"/>
          <c:y val="8.615381832301452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280548264800242"/>
          <c:y val="0.19571614917305921"/>
          <c:w val="0.77005315195815571"/>
          <c:h val="0.59439350877657648"/>
        </c:manualLayout>
      </c:layout>
      <c:barChart>
        <c:barDir val="col"/>
        <c:grouping val="clustered"/>
        <c:ser>
          <c:idx val="0"/>
          <c:order val="0"/>
          <c:tx>
            <c:strRef>
              <c:f>'18'!$E$4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'18'!$E$4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'18'!$E$4</c:f>
              <c:numCache>
                <c:formatCode>#,##0_ </c:formatCode>
                <c:ptCount val="49"/>
                <c:pt idx="0">
                  <c:v>2775.1034639999998</c:v>
                </c:pt>
                <c:pt idx="1">
                  <c:v>3023.9916669999998</c:v>
                </c:pt>
                <c:pt idx="2">
                  <c:v>3236.9293520000001</c:v>
                </c:pt>
                <c:pt idx="3">
                  <c:v>3350.3117550000002</c:v>
                </c:pt>
                <c:pt idx="4">
                  <c:v>3604.7308069999999</c:v>
                </c:pt>
                <c:pt idx="5">
                  <c:v>3896.4830900000002</c:v>
                </c:pt>
                <c:pt idx="6">
                  <c:v>4540.8269929999997</c:v>
                </c:pt>
                <c:pt idx="7">
                  <c:v>5413.3184160000001</c:v>
                </c:pt>
                <c:pt idx="8">
                  <c:v>6531.9326170000004</c:v>
                </c:pt>
                <c:pt idx="9">
                  <c:v>7140.3260030000001</c:v>
                </c:pt>
                <c:pt idx="10">
                  <c:v>2395.5831003900607</c:v>
                </c:pt>
                <c:pt idx="11">
                  <c:v>1884.649558632713</c:v>
                </c:pt>
                <c:pt idx="12">
                  <c:v>2190.3412593853254</c:v>
                </c:pt>
                <c:pt idx="13">
                  <c:v>3288.742278283004</c:v>
                </c:pt>
                <c:pt idx="14">
                  <c:v>5068.6481359445252</c:v>
                </c:pt>
                <c:pt idx="15">
                  <c:v>4798.2844812309768</c:v>
                </c:pt>
                <c:pt idx="16">
                  <c:v>5059.2443480038864</c:v>
                </c:pt>
                <c:pt idx="17">
                  <c:v>5316.4761366903494</c:v>
                </c:pt>
                <c:pt idx="18">
                  <c:v>5784.7169215121421</c:v>
                </c:pt>
                <c:pt idx="19">
                  <c:v>6293.3109388464127</c:v>
                </c:pt>
                <c:pt idx="20">
                  <c:v>6471.7448956846565</c:v>
                </c:pt>
                <c:pt idx="21">
                  <c:v>7642.3965137306841</c:v>
                </c:pt>
                <c:pt idx="22">
                  <c:v>9866.9977526719103</c:v>
                </c:pt>
                <c:pt idx="23">
                  <c:v>13180.955662671362</c:v>
                </c:pt>
                <c:pt idx="24">
                  <c:v>16281.180654770951</c:v>
                </c:pt>
                <c:pt idx="25">
                  <c:v>20736.25801191312</c:v>
                </c:pt>
                <c:pt idx="26">
                  <c:v>24657.506930229392</c:v>
                </c:pt>
                <c:pt idx="27">
                  <c:v>26843.623395149789</c:v>
                </c:pt>
                <c:pt idx="28">
                  <c:v>27209.602050045229</c:v>
                </c:pt>
                <c:pt idx="29">
                  <c:v>28683.727991011128</c:v>
                </c:pt>
                <c:pt idx="30">
                  <c:v>31172.627975507756</c:v>
                </c:pt>
                <c:pt idx="31">
                  <c:v>32685.198809294743</c:v>
                </c:pt>
                <c:pt idx="32">
                  <c:v>35064.105500834448</c:v>
                </c:pt>
                <c:pt idx="33">
                  <c:v>39552.513231066812</c:v>
                </c:pt>
                <c:pt idx="34">
                  <c:v>49494.347770862441</c:v>
                </c:pt>
                <c:pt idx="35">
                  <c:v>57633.255739410532</c:v>
                </c:pt>
                <c:pt idx="36">
                  <c:v>66371.664817043624</c:v>
                </c:pt>
                <c:pt idx="37">
                  <c:v>77414.425532245165</c:v>
                </c:pt>
                <c:pt idx="38">
                  <c:v>99130.304099127432</c:v>
                </c:pt>
                <c:pt idx="39">
                  <c:v>106014.65956314329</c:v>
                </c:pt>
                <c:pt idx="40">
                  <c:v>115931.74990485977</c:v>
                </c:pt>
                <c:pt idx="41">
                  <c:v>135539.43855970941</c:v>
                </c:pt>
                <c:pt idx="42">
                  <c:v>155820.00192049163</c:v>
                </c:pt>
                <c:pt idx="43">
                  <c:v>171222.02539002604</c:v>
                </c:pt>
                <c:pt idx="44">
                  <c:v>186204.65292226215</c:v>
                </c:pt>
                <c:pt idx="45">
                  <c:v>193241.12294863377</c:v>
                </c:pt>
                <c:pt idx="46">
                  <c:v>205276.17134286169</c:v>
                </c:pt>
                <c:pt idx="47">
                  <c:v>223779.86614863327</c:v>
                </c:pt>
                <c:pt idx="48">
                  <c:v>244901.10410338885</c:v>
                </c:pt>
              </c:numCache>
            </c:numRef>
          </c:val>
        </c:ser>
        <c:axId val="35881344"/>
        <c:axId val="35882880"/>
      </c:barChart>
      <c:catAx>
        <c:axId val="3588134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5882880"/>
        <c:crosses val="autoZero"/>
        <c:auto val="1"/>
        <c:lblAlgn val="ctr"/>
        <c:lblOffset val="100"/>
        <c:tickMarkSkip val="12"/>
      </c:catAx>
      <c:valAx>
        <c:axId val="35882880"/>
        <c:scaling>
          <c:orientation val="minMax"/>
        </c:scaling>
        <c:axPos val="l"/>
        <c:majorGridlines/>
        <c:title>
          <c:tx>
            <c:strRef>
              <c:f>'18'!$E$4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175580203012273E-2"/>
              <c:y val="8.09684374016757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88134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'19'!$A$2</c:f>
          <c:strCache>
            <c:ptCount val="1"/>
            <c:pt idx="0">
              <c:v>マレーシア</c:v>
            </c:pt>
          </c:strCache>
        </c:strRef>
      </c:tx>
      <c:layout>
        <c:manualLayout>
          <c:xMode val="edge"/>
          <c:yMode val="edge"/>
          <c:x val="0.43619444444444488"/>
          <c:y val="7.264957264957265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644685039370157"/>
          <c:y val="0.18856955380577489"/>
          <c:w val="0.75216185476815689"/>
          <c:h val="0.57097483006932126"/>
        </c:manualLayout>
      </c:layout>
      <c:barChart>
        <c:barDir val="col"/>
        <c:grouping val="clustered"/>
        <c:ser>
          <c:idx val="0"/>
          <c:order val="0"/>
          <c:tx>
            <c:strRef>
              <c:f>'19'!$E$5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'19'!$D$6:$D$15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'19'!$E$6:$E$15</c:f>
              <c:numCache>
                <c:formatCode>#,##0_ </c:formatCode>
                <c:ptCount val="10"/>
                <c:pt idx="0">
                  <c:v>202257.45816084949</c:v>
                </c:pt>
                <c:pt idx="1">
                  <c:v>255017.64520717959</c:v>
                </c:pt>
                <c:pt idx="2">
                  <c:v>297951.66765044862</c:v>
                </c:pt>
                <c:pt idx="3">
                  <c:v>314443.06122013833</c:v>
                </c:pt>
                <c:pt idx="4">
                  <c:v>323276.28168344061</c:v>
                </c:pt>
                <c:pt idx="5">
                  <c:v>338066.20294369094</c:v>
                </c:pt>
                <c:pt idx="6">
                  <c:v>301354.7358175299</c:v>
                </c:pt>
                <c:pt idx="7">
                  <c:v>301255.40590222046</c:v>
                </c:pt>
                <c:pt idx="8">
                  <c:v>318955.20460262842</c:v>
                </c:pt>
                <c:pt idx="9">
                  <c:v>358579.26531493058</c:v>
                </c:pt>
              </c:numCache>
            </c:numRef>
          </c:val>
        </c:ser>
        <c:axId val="35813248"/>
        <c:axId val="35814784"/>
      </c:barChart>
      <c:catAx>
        <c:axId val="3581324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5814784"/>
        <c:crosses val="autoZero"/>
        <c:auto val="1"/>
        <c:lblAlgn val="ctr"/>
        <c:lblOffset val="100"/>
        <c:noMultiLvlLbl val="1"/>
      </c:catAx>
      <c:valAx>
        <c:axId val="35814784"/>
        <c:scaling>
          <c:orientation val="minMax"/>
        </c:scaling>
        <c:axPos val="l"/>
        <c:majorGridlines/>
        <c:title>
          <c:tx>
            <c:strRef>
              <c:f>'19'!$E$4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813248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[B101.xlsx]19!ﾋﾟﾎﾞｯﾄﾃｰﾌﾞﾙ1</c:name>
    <c:fmtId val="37"/>
  </c:pivotSource>
  <c:chart>
    <c:title>
      <c:tx>
        <c:strRef>
          <c:f>'19'!$A$2</c:f>
          <c:strCache>
            <c:ptCount val="1"/>
            <c:pt idx="0">
              <c:v>マレーシア</c:v>
            </c:pt>
          </c:strCache>
        </c:strRef>
      </c:tx>
      <c:layout>
        <c:manualLayout>
          <c:xMode val="edge"/>
          <c:yMode val="edge"/>
          <c:x val="0.44272401433691755"/>
          <c:y val="8.20512555457280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6049518810148764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'19'!$E$4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'19'!$E$4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'19'!$E$4</c:f>
              <c:numCache>
                <c:formatCode>#,##0_ </c:formatCode>
                <c:ptCount val="49"/>
                <c:pt idx="0">
                  <c:v>3864.1456648117896</c:v>
                </c:pt>
                <c:pt idx="1">
                  <c:v>4244.3953581016558</c:v>
                </c:pt>
                <c:pt idx="2">
                  <c:v>5043.3474859119406</c:v>
                </c:pt>
                <c:pt idx="3">
                  <c:v>7662.9037603432198</c:v>
                </c:pt>
                <c:pt idx="4">
                  <c:v>9496.2056197538441</c:v>
                </c:pt>
                <c:pt idx="5">
                  <c:v>9329.1651297687185</c:v>
                </c:pt>
                <c:pt idx="6">
                  <c:v>11050.234602248025</c:v>
                </c:pt>
                <c:pt idx="7">
                  <c:v>13139.486857958056</c:v>
                </c:pt>
                <c:pt idx="8">
                  <c:v>16358.082222899662</c:v>
                </c:pt>
                <c:pt idx="9">
                  <c:v>21213.268200390667</c:v>
                </c:pt>
                <c:pt idx="10">
                  <c:v>24488.220937784539</c:v>
                </c:pt>
                <c:pt idx="11">
                  <c:v>25004.285800829777</c:v>
                </c:pt>
                <c:pt idx="12">
                  <c:v>26804.497470732786</c:v>
                </c:pt>
                <c:pt idx="13">
                  <c:v>30347.442121826407</c:v>
                </c:pt>
                <c:pt idx="14">
                  <c:v>33942.902256945476</c:v>
                </c:pt>
                <c:pt idx="15">
                  <c:v>31199.637541321972</c:v>
                </c:pt>
                <c:pt idx="16">
                  <c:v>27734.114980969938</c:v>
                </c:pt>
                <c:pt idx="17">
                  <c:v>32181.205900582292</c:v>
                </c:pt>
                <c:pt idx="18">
                  <c:v>35272.104730568266</c:v>
                </c:pt>
                <c:pt idx="19">
                  <c:v>38847.97007330932</c:v>
                </c:pt>
                <c:pt idx="20">
                  <c:v>44024.585239613662</c:v>
                </c:pt>
                <c:pt idx="21">
                  <c:v>49134.808853118717</c:v>
                </c:pt>
                <c:pt idx="22">
                  <c:v>59151.678519788278</c:v>
                </c:pt>
                <c:pt idx="23">
                  <c:v>66894.96696897356</c:v>
                </c:pt>
                <c:pt idx="24">
                  <c:v>74482.424864437809</c:v>
                </c:pt>
                <c:pt idx="25">
                  <c:v>88832.706382256598</c:v>
                </c:pt>
                <c:pt idx="26">
                  <c:v>100849.68158056076</c:v>
                </c:pt>
                <c:pt idx="27">
                  <c:v>100169.14358839158</c:v>
                </c:pt>
                <c:pt idx="28">
                  <c:v>72175.314540531937</c:v>
                </c:pt>
                <c:pt idx="29">
                  <c:v>79148.421052631587</c:v>
                </c:pt>
                <c:pt idx="30">
                  <c:v>93789.736842105282</c:v>
                </c:pt>
                <c:pt idx="31">
                  <c:v>92783.947368421068</c:v>
                </c:pt>
                <c:pt idx="32">
                  <c:v>100845.5263157895</c:v>
                </c:pt>
                <c:pt idx="33">
                  <c:v>110202.36842105264</c:v>
                </c:pt>
                <c:pt idx="34">
                  <c:v>124749.47368421053</c:v>
                </c:pt>
                <c:pt idx="35">
                  <c:v>143534.41845215435</c:v>
                </c:pt>
                <c:pt idx="36">
                  <c:v>162692.26015506999</c:v>
                </c:pt>
                <c:pt idx="37">
                  <c:v>193549.54795475258</c:v>
                </c:pt>
                <c:pt idx="38">
                  <c:v>230811.5913065201</c:v>
                </c:pt>
                <c:pt idx="39">
                  <c:v>202257.45816084949</c:v>
                </c:pt>
                <c:pt idx="40">
                  <c:v>255017.64520717959</c:v>
                </c:pt>
                <c:pt idx="41">
                  <c:v>297951.66765044862</c:v>
                </c:pt>
                <c:pt idx="42">
                  <c:v>314443.06122013833</c:v>
                </c:pt>
                <c:pt idx="43">
                  <c:v>323276.28168344061</c:v>
                </c:pt>
                <c:pt idx="44">
                  <c:v>338066.20294369094</c:v>
                </c:pt>
                <c:pt idx="45">
                  <c:v>301354.7358175299</c:v>
                </c:pt>
                <c:pt idx="46">
                  <c:v>301255.40590222046</c:v>
                </c:pt>
                <c:pt idx="47">
                  <c:v>318955.20460262842</c:v>
                </c:pt>
                <c:pt idx="48">
                  <c:v>358579.26531493058</c:v>
                </c:pt>
              </c:numCache>
            </c:numRef>
          </c:val>
        </c:ser>
        <c:axId val="36240384"/>
        <c:axId val="36119296"/>
      </c:barChart>
      <c:catAx>
        <c:axId val="3624038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6119296"/>
        <c:crosses val="autoZero"/>
        <c:auto val="1"/>
        <c:lblAlgn val="ctr"/>
        <c:lblOffset val="100"/>
        <c:tickMarkSkip val="12"/>
      </c:catAx>
      <c:valAx>
        <c:axId val="36119296"/>
        <c:scaling>
          <c:orientation val="minMax"/>
        </c:scaling>
        <c:axPos val="l"/>
        <c:majorGridlines/>
        <c:title>
          <c:tx>
            <c:strRef>
              <c:f>'19'!$E$4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24038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'20'!$A$2</c:f>
          <c:strCache>
            <c:ptCount val="1"/>
            <c:pt idx="0">
              <c:v>ミャンマー </c:v>
            </c:pt>
          </c:strCache>
        </c:strRef>
      </c:tx>
      <c:layout>
        <c:manualLayout>
          <c:xMode val="edge"/>
          <c:yMode val="edge"/>
          <c:x val="0.43619444444444488"/>
          <c:y val="8.116927876028276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92"/>
          <c:y val="0.19711656235278283"/>
          <c:w val="0.76327296587926208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'20'!$E$5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'20'!$D$6:$D$15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'20'!$E$6:$E$15</c:f>
              <c:numCache>
                <c:formatCode>#,##0_ </c:formatCode>
                <c:ptCount val="10"/>
                <c:pt idx="0">
                  <c:v>32934.812583505409</c:v>
                </c:pt>
                <c:pt idx="1">
                  <c:v>41444.923052878359</c:v>
                </c:pt>
                <c:pt idx="2">
                  <c:v>57888.477654853421</c:v>
                </c:pt>
                <c:pt idx="3">
                  <c:v>61013.748262083573</c:v>
                </c:pt>
                <c:pt idx="4">
                  <c:v>62139.526379596253</c:v>
                </c:pt>
                <c:pt idx="5">
                  <c:v>66299.763433497195</c:v>
                </c:pt>
                <c:pt idx="6">
                  <c:v>62543.490877557517</c:v>
                </c:pt>
                <c:pt idx="7">
                  <c:v>64589.898303830065</c:v>
                </c:pt>
                <c:pt idx="8">
                  <c:v>66490.513591635987</c:v>
                </c:pt>
                <c:pt idx="9">
                  <c:v>72744.987930466101</c:v>
                </c:pt>
              </c:numCache>
            </c:numRef>
          </c:val>
        </c:ser>
        <c:axId val="36128640"/>
        <c:axId val="36130176"/>
      </c:barChart>
      <c:catAx>
        <c:axId val="3612864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6130176"/>
        <c:crosses val="autoZero"/>
        <c:auto val="1"/>
        <c:lblAlgn val="ctr"/>
        <c:lblOffset val="100"/>
        <c:noMultiLvlLbl val="1"/>
      </c:catAx>
      <c:valAx>
        <c:axId val="36130176"/>
        <c:scaling>
          <c:orientation val="minMax"/>
        </c:scaling>
        <c:axPos val="l"/>
        <c:majorGridlines/>
        <c:title>
          <c:tx>
            <c:strRef>
              <c:f>'20'!$E$4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12864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[B101.xlsx]02!ﾋﾟﾎﾞｯﾄﾃｰﾌﾞﾙ1</c:name>
    <c:fmtId val="3"/>
  </c:pivotSource>
  <c:chart>
    <c:title>
      <c:tx>
        <c:strRef>
          <c:f>'02'!$A$2</c:f>
          <c:strCache>
            <c:ptCount val="1"/>
            <c:pt idx="0">
              <c:v>日本</c:v>
            </c:pt>
          </c:strCache>
        </c:strRef>
      </c:tx>
      <c:layout>
        <c:manualLayout>
          <c:xMode val="edge"/>
          <c:yMode val="edge"/>
          <c:x val="0.44664277180406392"/>
          <c:y val="8.5864423340443891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192137273163441"/>
          <c:y val="0.17925537276609188"/>
          <c:w val="0.76049518810148764"/>
          <c:h val="0.59863433372483332"/>
        </c:manualLayout>
      </c:layout>
      <c:barChart>
        <c:barDir val="col"/>
        <c:grouping val="clustered"/>
        <c:ser>
          <c:idx val="0"/>
          <c:order val="0"/>
          <c:tx>
            <c:strRef>
              <c:f>'02'!$E$4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'02'!$E$4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'02'!$E$4</c:f>
              <c:numCache>
                <c:formatCode>#,##0_ </c:formatCode>
                <c:ptCount val="49"/>
                <c:pt idx="0">
                  <c:v>212609.18770881472</c:v>
                </c:pt>
                <c:pt idx="1">
                  <c:v>240151.81188845151</c:v>
                </c:pt>
                <c:pt idx="2">
                  <c:v>318031.29749373061</c:v>
                </c:pt>
                <c:pt idx="3">
                  <c:v>432082.72346146347</c:v>
                </c:pt>
                <c:pt idx="4">
                  <c:v>479625.99861600652</c:v>
                </c:pt>
                <c:pt idx="5">
                  <c:v>521541.90567336773</c:v>
                </c:pt>
                <c:pt idx="6">
                  <c:v>586161.85900266725</c:v>
                </c:pt>
                <c:pt idx="7">
                  <c:v>721411.78653897787</c:v>
                </c:pt>
                <c:pt idx="8">
                  <c:v>1013612.3340761529</c:v>
                </c:pt>
                <c:pt idx="9">
                  <c:v>1055012.1195313651</c:v>
                </c:pt>
                <c:pt idx="10">
                  <c:v>1105385.811262724</c:v>
                </c:pt>
                <c:pt idx="11">
                  <c:v>1218988.7508864896</c:v>
                </c:pt>
                <c:pt idx="12">
                  <c:v>1134518.153718181</c:v>
                </c:pt>
                <c:pt idx="13">
                  <c:v>1243323.766554872</c:v>
                </c:pt>
                <c:pt idx="14">
                  <c:v>1318381.6270074577</c:v>
                </c:pt>
                <c:pt idx="15">
                  <c:v>1398892.5493408721</c:v>
                </c:pt>
                <c:pt idx="16">
                  <c:v>2078952.9224583048</c:v>
                </c:pt>
                <c:pt idx="17">
                  <c:v>2532808.5731570306</c:v>
                </c:pt>
                <c:pt idx="18">
                  <c:v>3071683.8121496667</c:v>
                </c:pt>
                <c:pt idx="19">
                  <c:v>3054913.7972170361</c:v>
                </c:pt>
                <c:pt idx="20">
                  <c:v>3132817.6528480416</c:v>
                </c:pt>
                <c:pt idx="21">
                  <c:v>3584420.9640700785</c:v>
                </c:pt>
                <c:pt idx="22">
                  <c:v>3908808.4347052532</c:v>
                </c:pt>
                <c:pt idx="23">
                  <c:v>4454144.4444078896</c:v>
                </c:pt>
                <c:pt idx="24">
                  <c:v>4907039.1044089124</c:v>
                </c:pt>
                <c:pt idx="25">
                  <c:v>5449117.511910337</c:v>
                </c:pt>
                <c:pt idx="26">
                  <c:v>4833714.4677696386</c:v>
                </c:pt>
                <c:pt idx="27">
                  <c:v>4414734.21185009</c:v>
                </c:pt>
                <c:pt idx="28">
                  <c:v>4032509.7403364121</c:v>
                </c:pt>
                <c:pt idx="29">
                  <c:v>4562078.6220805682</c:v>
                </c:pt>
                <c:pt idx="30">
                  <c:v>4887519.736333671</c:v>
                </c:pt>
                <c:pt idx="31">
                  <c:v>4303542.5777878966</c:v>
                </c:pt>
                <c:pt idx="32">
                  <c:v>4115115.6500378828</c:v>
                </c:pt>
                <c:pt idx="33">
                  <c:v>4445659.4453095673</c:v>
                </c:pt>
                <c:pt idx="34">
                  <c:v>4815168.0287531754</c:v>
                </c:pt>
                <c:pt idx="35">
                  <c:v>4755410.1275489451</c:v>
                </c:pt>
                <c:pt idx="36">
                  <c:v>4530376.7705016648</c:v>
                </c:pt>
                <c:pt idx="37">
                  <c:v>4515263.3960333886</c:v>
                </c:pt>
                <c:pt idx="38">
                  <c:v>5037908.7591115087</c:v>
                </c:pt>
                <c:pt idx="39">
                  <c:v>5231383.2847228628</c:v>
                </c:pt>
                <c:pt idx="40">
                  <c:v>5700098.1147444099</c:v>
                </c:pt>
                <c:pt idx="41">
                  <c:v>6157459.5948237171</c:v>
                </c:pt>
                <c:pt idx="42">
                  <c:v>6203213.1213341225</c:v>
                </c:pt>
                <c:pt idx="43">
                  <c:v>5155717.0562708275</c:v>
                </c:pt>
                <c:pt idx="44">
                  <c:v>4850413.5360378409</c:v>
                </c:pt>
                <c:pt idx="45">
                  <c:v>4389475.6225889744</c:v>
                </c:pt>
                <c:pt idx="46">
                  <c:v>4926667.0873675067</c:v>
                </c:pt>
                <c:pt idx="47">
                  <c:v>4859950.5585389705</c:v>
                </c:pt>
                <c:pt idx="48">
                  <c:v>4971323.0797718698</c:v>
                </c:pt>
              </c:numCache>
            </c:numRef>
          </c:val>
        </c:ser>
        <c:axId val="78075392"/>
        <c:axId val="78086144"/>
      </c:barChart>
      <c:catAx>
        <c:axId val="7807539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78086144"/>
        <c:crosses val="autoZero"/>
        <c:auto val="1"/>
        <c:lblAlgn val="ctr"/>
        <c:lblOffset val="100"/>
        <c:tickMarkSkip val="12"/>
      </c:catAx>
      <c:valAx>
        <c:axId val="78086144"/>
        <c:scaling>
          <c:orientation val="minMax"/>
        </c:scaling>
        <c:axPos val="l"/>
        <c:majorGridlines/>
        <c:title>
          <c:tx>
            <c:strRef>
              <c:f>'02'!$E$4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175580203012273E-2"/>
              <c:y val="8.8959602930743703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78075392"/>
        <c:crosses val="autoZero"/>
        <c:crossBetween val="between"/>
      </c:valAx>
    </c:plotArea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[B101.xlsx]20!ﾋﾟﾎﾞｯﾄﾃｰﾌﾞﾙ1</c:name>
    <c:fmtId val="41"/>
  </c:pivotSource>
  <c:chart>
    <c:title>
      <c:tx>
        <c:strRef>
          <c:f>'20'!$A$2</c:f>
          <c:strCache>
            <c:ptCount val="1"/>
            <c:pt idx="0">
              <c:v>ミャンマー </c:v>
            </c:pt>
          </c:strCache>
        </c:strRef>
      </c:tx>
      <c:layout>
        <c:manualLayout>
          <c:xMode val="edge"/>
          <c:yMode val="edge"/>
          <c:x val="0.45228195937873356"/>
          <c:y val="8.2051256565172148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403976330125851"/>
          <c:w val="0.76049518810148764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'20'!$E$4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'20'!$E$4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'20'!$E$4</c:f>
              <c:numCache>
                <c:formatCode>#,##0_ </c:formatCode>
                <c:ptCount val="49"/>
                <c:pt idx="0">
                  <c:v>2692.4433719463445</c:v>
                </c:pt>
                <c:pt idx="1">
                  <c:v>2757.344819198363</c:v>
                </c:pt>
                <c:pt idx="2">
                  <c:v>2553.7909832465721</c:v>
                </c:pt>
                <c:pt idx="3">
                  <c:v>3320.9288250879913</c:v>
                </c:pt>
                <c:pt idx="4">
                  <c:v>3979.0306407311218</c:v>
                </c:pt>
                <c:pt idx="5">
                  <c:v>3680.146766158512</c:v>
                </c:pt>
                <c:pt idx="6">
                  <c:v>4089.4844136073516</c:v>
                </c:pt>
                <c:pt idx="7">
                  <c:v>4190.6955272753985</c:v>
                </c:pt>
                <c:pt idx="8">
                  <c:v>4677.6922880924667</c:v>
                </c:pt>
                <c:pt idx="9">
                  <c:v>5365.0879850219153</c:v>
                </c:pt>
                <c:pt idx="10">
                  <c:v>5905.2258227272496</c:v>
                </c:pt>
                <c:pt idx="11">
                  <c:v>5938.6740775295957</c:v>
                </c:pt>
                <c:pt idx="12">
                  <c:v>6072.2355060839454</c:v>
                </c:pt>
                <c:pt idx="13">
                  <c:v>6258.8923151899726</c:v>
                </c:pt>
                <c:pt idx="14">
                  <c:v>6454.9637357545407</c:v>
                </c:pt>
                <c:pt idx="15">
                  <c:v>6606.5240097292326</c:v>
                </c:pt>
                <c:pt idx="16">
                  <c:v>4991.0737134122601</c:v>
                </c:pt>
                <c:pt idx="17">
                  <c:v>4909.6104800198082</c:v>
                </c:pt>
                <c:pt idx="18">
                  <c:v>4505.7727894667332</c:v>
                </c:pt>
                <c:pt idx="19">
                  <c:v>4855.4435248064265</c:v>
                </c:pt>
                <c:pt idx="20">
                  <c:v>5179.0933967468845</c:v>
                </c:pt>
                <c:pt idx="21">
                  <c:v>5319.4021120362622</c:v>
                </c:pt>
                <c:pt idx="22">
                  <c:v>5966.2423741378116</c:v>
                </c:pt>
                <c:pt idx="23">
                  <c:v>6476.4623751155468</c:v>
                </c:pt>
                <c:pt idx="24">
                  <c:v>7109.4081290585345</c:v>
                </c:pt>
                <c:pt idx="25">
                  <c:v>7762.8032609988159</c:v>
                </c:pt>
                <c:pt idx="26">
                  <c:v>8414.2358785787183</c:v>
                </c:pt>
                <c:pt idx="27">
                  <c:v>9043.0655546197704</c:v>
                </c:pt>
                <c:pt idx="28">
                  <c:v>5925.8553604397075</c:v>
                </c:pt>
                <c:pt idx="29">
                  <c:v>6575.623035905568</c:v>
                </c:pt>
                <c:pt idx="30">
                  <c:v>7275.3259707873176</c:v>
                </c:pt>
                <c:pt idx="31">
                  <c:v>7633.9175942168613</c:v>
                </c:pt>
                <c:pt idx="32">
                  <c:v>10369.133640552996</c:v>
                </c:pt>
                <c:pt idx="33">
                  <c:v>9924.9080385852085</c:v>
                </c:pt>
                <c:pt idx="34">
                  <c:v>10253.849223529407</c:v>
                </c:pt>
                <c:pt idx="35">
                  <c:v>11930.828613044219</c:v>
                </c:pt>
                <c:pt idx="36">
                  <c:v>13851.581917808182</c:v>
                </c:pt>
                <c:pt idx="37">
                  <c:v>18232.525294615491</c:v>
                </c:pt>
                <c:pt idx="38">
                  <c:v>25864.444149524439</c:v>
                </c:pt>
                <c:pt idx="39">
                  <c:v>32934.812583505409</c:v>
                </c:pt>
                <c:pt idx="40">
                  <c:v>41444.923052878359</c:v>
                </c:pt>
                <c:pt idx="41">
                  <c:v>57888.477654853421</c:v>
                </c:pt>
                <c:pt idx="42">
                  <c:v>61013.748262083573</c:v>
                </c:pt>
                <c:pt idx="43">
                  <c:v>62139.526379596253</c:v>
                </c:pt>
                <c:pt idx="44">
                  <c:v>66299.763433497195</c:v>
                </c:pt>
                <c:pt idx="45">
                  <c:v>62543.490877557517</c:v>
                </c:pt>
                <c:pt idx="46">
                  <c:v>64589.898303830065</c:v>
                </c:pt>
                <c:pt idx="47">
                  <c:v>66490.513591635987</c:v>
                </c:pt>
                <c:pt idx="48">
                  <c:v>72744.987930466101</c:v>
                </c:pt>
              </c:numCache>
            </c:numRef>
          </c:val>
        </c:ser>
        <c:axId val="36431744"/>
        <c:axId val="36433280"/>
      </c:barChart>
      <c:catAx>
        <c:axId val="3643174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6433280"/>
        <c:crosses val="autoZero"/>
        <c:auto val="1"/>
        <c:lblAlgn val="ctr"/>
        <c:lblOffset val="100"/>
        <c:tickMarkSkip val="12"/>
      </c:catAx>
      <c:valAx>
        <c:axId val="36433280"/>
        <c:scaling>
          <c:orientation val="minMax"/>
        </c:scaling>
        <c:axPos val="l"/>
        <c:majorGridlines/>
        <c:title>
          <c:tx>
            <c:strRef>
              <c:f>'20'!$E$4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8954552723920269E-2"/>
              <c:y val="9.769429632567847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43174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'21'!$A$2</c:f>
          <c:strCache>
            <c:ptCount val="1"/>
            <c:pt idx="0">
              <c:v>モルディブ</c:v>
            </c:pt>
          </c:strCache>
        </c:strRef>
      </c:tx>
      <c:layout>
        <c:manualLayout>
          <c:xMode val="edge"/>
          <c:yMode val="edge"/>
          <c:x val="0.43619444444444488"/>
          <c:y val="8.116927876028276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811351706036746"/>
          <c:y val="0.19284305807927854"/>
          <c:w val="0.77160629921260004"/>
          <c:h val="0.57952183861632944"/>
        </c:manualLayout>
      </c:layout>
      <c:barChart>
        <c:barDir val="col"/>
        <c:grouping val="clustered"/>
        <c:ser>
          <c:idx val="0"/>
          <c:order val="0"/>
          <c:tx>
            <c:strRef>
              <c:f>'21'!$E$5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'21'!$D$6:$D$15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'21'!$E$6:$E$15</c:f>
              <c:numCache>
                <c:formatCode>#,##0_ </c:formatCode>
                <c:ptCount val="10"/>
                <c:pt idx="0">
                  <c:v>2345.2948786718748</c:v>
                </c:pt>
                <c:pt idx="1">
                  <c:v>2588.1760584375002</c:v>
                </c:pt>
                <c:pt idx="2">
                  <c:v>2774.3501610877647</c:v>
                </c:pt>
                <c:pt idx="3">
                  <c:v>2886.1639365430437</c:v>
                </c:pt>
                <c:pt idx="4">
                  <c:v>3295.0092300312567</c:v>
                </c:pt>
                <c:pt idx="5">
                  <c:v>3697.3531524481136</c:v>
                </c:pt>
                <c:pt idx="6">
                  <c:v>4109.4164519171472</c:v>
                </c:pt>
                <c:pt idx="7">
                  <c:v>4379.1342752854644</c:v>
                </c:pt>
                <c:pt idx="8">
                  <c:v>4735.9996615780728</c:v>
                </c:pt>
                <c:pt idx="9">
                  <c:v>5327.4442487955239</c:v>
                </c:pt>
              </c:numCache>
            </c:numRef>
          </c:val>
        </c:ser>
        <c:axId val="36347264"/>
        <c:axId val="36446976"/>
      </c:barChart>
      <c:catAx>
        <c:axId val="3634726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6446976"/>
        <c:crosses val="autoZero"/>
        <c:auto val="1"/>
        <c:lblAlgn val="ctr"/>
        <c:lblOffset val="100"/>
        <c:noMultiLvlLbl val="1"/>
      </c:catAx>
      <c:valAx>
        <c:axId val="36446976"/>
        <c:scaling>
          <c:orientation val="minMax"/>
        </c:scaling>
        <c:axPos val="l"/>
        <c:majorGridlines/>
        <c:title>
          <c:tx>
            <c:strRef>
              <c:f>'21'!$E$4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34726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[B101.xlsx]21!ﾋﾟﾎﾞｯﾄﾃｰﾌﾞﾙ1</c:name>
    <c:fmtId val="39"/>
  </c:pivotSource>
  <c:chart>
    <c:title>
      <c:tx>
        <c:strRef>
          <c:f>'21'!$A$2</c:f>
          <c:strCache>
            <c:ptCount val="1"/>
            <c:pt idx="0">
              <c:v>モルディブ</c:v>
            </c:pt>
          </c:strCache>
        </c:strRef>
      </c:tx>
      <c:layout>
        <c:manualLayout>
          <c:xMode val="edge"/>
          <c:yMode val="edge"/>
          <c:x val="0.44272401433691755"/>
          <c:y val="8.20512555457280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6049518810148764"/>
          <c:h val="0.60212533130648982"/>
        </c:manualLayout>
      </c:layout>
      <c:barChart>
        <c:barDir val="col"/>
        <c:grouping val="clustered"/>
        <c:ser>
          <c:idx val="0"/>
          <c:order val="0"/>
          <c:tx>
            <c:strRef>
              <c:f>'21'!$E$4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'21'!$E$4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'21'!$E$4</c:f>
              <c:numCache>
                <c:formatCode>#,##0_ </c:formatCode>
                <c:ptCount val="49"/>
                <c:pt idx="0">
                  <c:v>42.386044640502327</c:v>
                </c:pt>
                <c:pt idx="1">
                  <c:v>47.250620255346625</c:v>
                </c:pt>
                <c:pt idx="2">
                  <c:v>55.149914755462838</c:v>
                </c:pt>
                <c:pt idx="3">
                  <c:v>67.753492364578108</c:v>
                </c:pt>
                <c:pt idx="4">
                  <c:v>85.789840479844727</c:v>
                </c:pt>
                <c:pt idx="5">
                  <c:v>53.772586843292245</c:v>
                </c:pt>
                <c:pt idx="6">
                  <c:v>49.094228423092936</c:v>
                </c:pt>
                <c:pt idx="7">
                  <c:v>45.748941970841472</c:v>
                </c:pt>
                <c:pt idx="8">
                  <c:v>53.448471641106991</c:v>
                </c:pt>
                <c:pt idx="9">
                  <c:v>84.497035810221831</c:v>
                </c:pt>
                <c:pt idx="10">
                  <c:v>93.121868091804217</c:v>
                </c:pt>
                <c:pt idx="11">
                  <c:v>98.464067562710483</c:v>
                </c:pt>
                <c:pt idx="12">
                  <c:v>125.12714610730828</c:v>
                </c:pt>
                <c:pt idx="13">
                  <c:v>130.68738824548757</c:v>
                </c:pt>
                <c:pt idx="14">
                  <c:v>150.59898610819144</c:v>
                </c:pt>
                <c:pt idx="15">
                  <c:v>166.01297993589819</c:v>
                </c:pt>
                <c:pt idx="16">
                  <c:v>185.19781724018978</c:v>
                </c:pt>
                <c:pt idx="17">
                  <c:v>184.33046210560556</c:v>
                </c:pt>
                <c:pt idx="18">
                  <c:v>219.9629309301333</c:v>
                </c:pt>
                <c:pt idx="19">
                  <c:v>247.36707165637381</c:v>
                </c:pt>
                <c:pt idx="20">
                  <c:v>280.6923670639473</c:v>
                </c:pt>
                <c:pt idx="21">
                  <c:v>319.00769237271606</c:v>
                </c:pt>
                <c:pt idx="22">
                  <c:v>371.83235196720017</c:v>
                </c:pt>
                <c:pt idx="23">
                  <c:v>420.83031330832137</c:v>
                </c:pt>
                <c:pt idx="24">
                  <c:v>464.68622885872736</c:v>
                </c:pt>
                <c:pt idx="25">
                  <c:v>566.34625581988098</c:v>
                </c:pt>
                <c:pt idx="26">
                  <c:v>639.31037094307555</c:v>
                </c:pt>
                <c:pt idx="27">
                  <c:v>721.41610586236186</c:v>
                </c:pt>
                <c:pt idx="28">
                  <c:v>766.65385726423096</c:v>
                </c:pt>
                <c:pt idx="29">
                  <c:v>836.42202353440939</c:v>
                </c:pt>
                <c:pt idx="30">
                  <c:v>886.23058479184351</c:v>
                </c:pt>
                <c:pt idx="31">
                  <c:v>887.11909209353234</c:v>
                </c:pt>
                <c:pt idx="32">
                  <c:v>913.32548890624992</c:v>
                </c:pt>
                <c:pt idx="33">
                  <c:v>1052.1210559374997</c:v>
                </c:pt>
                <c:pt idx="34">
                  <c:v>1226.8295648437497</c:v>
                </c:pt>
                <c:pt idx="35">
                  <c:v>1163.3624342968747</c:v>
                </c:pt>
                <c:pt idx="36">
                  <c:v>1575.2003909374998</c:v>
                </c:pt>
                <c:pt idx="37">
                  <c:v>1868.3834598437495</c:v>
                </c:pt>
                <c:pt idx="38">
                  <c:v>2271.6461881249993</c:v>
                </c:pt>
                <c:pt idx="39">
                  <c:v>2345.2948786718748</c:v>
                </c:pt>
                <c:pt idx="40">
                  <c:v>2588.1760584375002</c:v>
                </c:pt>
                <c:pt idx="41">
                  <c:v>2774.3501610877647</c:v>
                </c:pt>
                <c:pt idx="42">
                  <c:v>2886.1639365430437</c:v>
                </c:pt>
                <c:pt idx="43">
                  <c:v>3295.0092300312567</c:v>
                </c:pt>
                <c:pt idx="44">
                  <c:v>3697.3531524481136</c:v>
                </c:pt>
                <c:pt idx="45">
                  <c:v>4109.4164519171472</c:v>
                </c:pt>
                <c:pt idx="46">
                  <c:v>4379.1342752854644</c:v>
                </c:pt>
                <c:pt idx="47">
                  <c:v>4735.9996615780728</c:v>
                </c:pt>
                <c:pt idx="48">
                  <c:v>5327.4442487955239</c:v>
                </c:pt>
              </c:numCache>
            </c:numRef>
          </c:val>
        </c:ser>
        <c:axId val="36457472"/>
        <c:axId val="36476800"/>
      </c:barChart>
      <c:catAx>
        <c:axId val="3645747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6476800"/>
        <c:crosses val="autoZero"/>
        <c:auto val="1"/>
        <c:lblAlgn val="ctr"/>
        <c:lblOffset val="100"/>
        <c:tickMarkSkip val="12"/>
      </c:catAx>
      <c:valAx>
        <c:axId val="36476800"/>
        <c:scaling>
          <c:orientation val="minMax"/>
        </c:scaling>
        <c:axPos val="l"/>
        <c:majorGridlines/>
        <c:title>
          <c:tx>
            <c:strRef>
              <c:f>'21'!$E$4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45747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'22'!$A$2</c:f>
          <c:strCache>
            <c:ptCount val="1"/>
            <c:pt idx="0">
              <c:v>モンゴル </c:v>
            </c:pt>
          </c:strCache>
        </c:strRef>
      </c:tx>
      <c:layout>
        <c:manualLayout>
          <c:xMode val="edge"/>
          <c:yMode val="edge"/>
          <c:x val="0.43619444444444488"/>
          <c:y val="8.54291296655010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922462817147928"/>
          <c:y val="0.19284311505790241"/>
          <c:w val="0.75216185476815689"/>
          <c:h val="0.57097483006932126"/>
        </c:manualLayout>
      </c:layout>
      <c:barChart>
        <c:barDir val="col"/>
        <c:grouping val="clustered"/>
        <c:ser>
          <c:idx val="0"/>
          <c:order val="0"/>
          <c:tx>
            <c:strRef>
              <c:f>'22'!$E$5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'22'!$D$6:$D$15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'22'!$E$6:$E$15</c:f>
              <c:numCache>
                <c:formatCode>#,##0_ </c:formatCode>
                <c:ptCount val="10"/>
                <c:pt idx="0">
                  <c:v>5314.9580986030696</c:v>
                </c:pt>
                <c:pt idx="1">
                  <c:v>7189.4831796825947</c:v>
                </c:pt>
                <c:pt idx="2">
                  <c:v>10409.826296128287</c:v>
                </c:pt>
                <c:pt idx="3">
                  <c:v>12292.75622799393</c:v>
                </c:pt>
                <c:pt idx="4">
                  <c:v>12582.094620643042</c:v>
                </c:pt>
                <c:pt idx="5">
                  <c:v>12226.539815733175</c:v>
                </c:pt>
                <c:pt idx="6">
                  <c:v>11749.628125196912</c:v>
                </c:pt>
                <c:pt idx="7">
                  <c:v>11186.750549674738</c:v>
                </c:pt>
                <c:pt idx="8">
                  <c:v>11433.63570218154</c:v>
                </c:pt>
                <c:pt idx="9">
                  <c:v>13009.574877679599</c:v>
                </c:pt>
              </c:numCache>
            </c:numRef>
          </c:val>
        </c:ser>
        <c:axId val="36585472"/>
        <c:axId val="36588544"/>
      </c:barChart>
      <c:catAx>
        <c:axId val="3658547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6588544"/>
        <c:crosses val="autoZero"/>
        <c:auto val="1"/>
        <c:lblAlgn val="ctr"/>
        <c:lblOffset val="100"/>
        <c:noMultiLvlLbl val="1"/>
      </c:catAx>
      <c:valAx>
        <c:axId val="36588544"/>
        <c:scaling>
          <c:orientation val="minMax"/>
        </c:scaling>
        <c:axPos val="l"/>
        <c:majorGridlines/>
        <c:title>
          <c:tx>
            <c:strRef>
              <c:f>'22'!$E$4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58547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[B101.xlsx]22!ﾋﾟﾎﾞｯﾄﾃｰﾌﾞﾙ1</c:name>
    <c:fmtId val="43"/>
  </c:pivotSource>
  <c:chart>
    <c:title>
      <c:tx>
        <c:strRef>
          <c:f>'22'!$A$2</c:f>
          <c:strCache>
            <c:ptCount val="1"/>
            <c:pt idx="0">
              <c:v>モンゴル </c:v>
            </c:pt>
          </c:strCache>
        </c:strRef>
      </c:tx>
      <c:layout>
        <c:manualLayout>
          <c:xMode val="edge"/>
          <c:yMode val="edge"/>
          <c:x val="0.44272401433691755"/>
          <c:y val="8.9940800465669768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981885110225378"/>
          <c:w val="0.76049518810148764"/>
          <c:h val="0.60212533130648982"/>
        </c:manualLayout>
      </c:layout>
      <c:barChart>
        <c:barDir val="col"/>
        <c:grouping val="clustered"/>
        <c:ser>
          <c:idx val="0"/>
          <c:order val="0"/>
          <c:tx>
            <c:strRef>
              <c:f>'22'!$E$4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'22'!$E$4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'22'!$E$4</c:f>
              <c:numCache>
                <c:formatCode>#,##0_ </c:formatCode>
                <c:ptCount val="49"/>
                <c:pt idx="0">
                  <c:v>198.21846198651033</c:v>
                </c:pt>
                <c:pt idx="1">
                  <c:v>218.02720907291931</c:v>
                </c:pt>
                <c:pt idx="2">
                  <c:v>235.66018023486927</c:v>
                </c:pt>
                <c:pt idx="3">
                  <c:v>270.71296164318102</c:v>
                </c:pt>
                <c:pt idx="4">
                  <c:v>307.52571383975055</c:v>
                </c:pt>
                <c:pt idx="5">
                  <c:v>357.89059742096941</c:v>
                </c:pt>
                <c:pt idx="6">
                  <c:v>392.3276275911993</c:v>
                </c:pt>
                <c:pt idx="7">
                  <c:v>449.14625183938648</c:v>
                </c:pt>
                <c:pt idx="8">
                  <c:v>516.88729363170592</c:v>
                </c:pt>
                <c:pt idx="9">
                  <c:v>583.64191835689178</c:v>
                </c:pt>
                <c:pt idx="10">
                  <c:v>677.36405632145181</c:v>
                </c:pt>
                <c:pt idx="11">
                  <c:v>803.5633137655534</c:v>
                </c:pt>
                <c:pt idx="12">
                  <c:v>924.29036303935209</c:v>
                </c:pt>
                <c:pt idx="13">
                  <c:v>1016.126541067798</c:v>
                </c:pt>
                <c:pt idx="14">
                  <c:v>1115.0458322166237</c:v>
                </c:pt>
                <c:pt idx="15">
                  <c:v>1215.6366623550739</c:v>
                </c:pt>
                <c:pt idx="16">
                  <c:v>1357.015863321617</c:v>
                </c:pt>
                <c:pt idx="17">
                  <c:v>1439.8210651029049</c:v>
                </c:pt>
                <c:pt idx="18">
                  <c:v>1566.7038694806963</c:v>
                </c:pt>
                <c:pt idx="19">
                  <c:v>1696.1853138789643</c:v>
                </c:pt>
                <c:pt idx="20">
                  <c:v>1715.3985785435596</c:v>
                </c:pt>
                <c:pt idx="21">
                  <c:v>1609.4255616887381</c:v>
                </c:pt>
                <c:pt idx="22">
                  <c:v>1489.7611458457038</c:v>
                </c:pt>
                <c:pt idx="23">
                  <c:v>1479.2585246623801</c:v>
                </c:pt>
                <c:pt idx="24">
                  <c:v>1545.5972222154164</c:v>
                </c:pt>
                <c:pt idx="25">
                  <c:v>1677.6097920225016</c:v>
                </c:pt>
                <c:pt idx="26">
                  <c:v>1600.9051777305021</c:v>
                </c:pt>
                <c:pt idx="27">
                  <c:v>1431.1651414766595</c:v>
                </c:pt>
                <c:pt idx="28">
                  <c:v>1320.0218202173651</c:v>
                </c:pt>
                <c:pt idx="29">
                  <c:v>1232.5203515250264</c:v>
                </c:pt>
                <c:pt idx="30">
                  <c:v>1318.2305506068112</c:v>
                </c:pt>
                <c:pt idx="31">
                  <c:v>1470.24037027232</c:v>
                </c:pt>
                <c:pt idx="32">
                  <c:v>1619.3008853095077</c:v>
                </c:pt>
                <c:pt idx="33">
                  <c:v>1849.7344838023885</c:v>
                </c:pt>
                <c:pt idx="34">
                  <c:v>2309.7622180043409</c:v>
                </c:pt>
                <c:pt idx="35">
                  <c:v>2925.9591240465215</c:v>
                </c:pt>
                <c:pt idx="36">
                  <c:v>3958.5849620842491</c:v>
                </c:pt>
                <c:pt idx="37">
                  <c:v>4910.4676620664995</c:v>
                </c:pt>
                <c:pt idx="38">
                  <c:v>6520.0973498470466</c:v>
                </c:pt>
                <c:pt idx="39">
                  <c:v>5314.9580986030696</c:v>
                </c:pt>
                <c:pt idx="40">
                  <c:v>7189.4831796825947</c:v>
                </c:pt>
                <c:pt idx="41">
                  <c:v>10409.826296128287</c:v>
                </c:pt>
                <c:pt idx="42">
                  <c:v>12292.75622799393</c:v>
                </c:pt>
                <c:pt idx="43">
                  <c:v>12582.094620643042</c:v>
                </c:pt>
                <c:pt idx="44">
                  <c:v>12226.539815733175</c:v>
                </c:pt>
                <c:pt idx="45">
                  <c:v>11749.628125196912</c:v>
                </c:pt>
                <c:pt idx="46">
                  <c:v>11186.750549674738</c:v>
                </c:pt>
                <c:pt idx="47">
                  <c:v>11433.63570218154</c:v>
                </c:pt>
                <c:pt idx="48">
                  <c:v>13009.574877679599</c:v>
                </c:pt>
              </c:numCache>
            </c:numRef>
          </c:val>
        </c:ser>
        <c:axId val="36721024"/>
        <c:axId val="36729216"/>
      </c:barChart>
      <c:catAx>
        <c:axId val="3672102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6729216"/>
        <c:crosses val="autoZero"/>
        <c:auto val="1"/>
        <c:lblAlgn val="ctr"/>
        <c:lblOffset val="100"/>
        <c:tickMarkSkip val="12"/>
      </c:catAx>
      <c:valAx>
        <c:axId val="36729216"/>
        <c:scaling>
          <c:orientation val="minMax"/>
        </c:scaling>
        <c:axPos val="l"/>
        <c:majorGridlines/>
        <c:title>
          <c:tx>
            <c:strRef>
              <c:f>'22'!$E$4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72102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'23'!$A$2</c:f>
          <c:strCache>
            <c:ptCount val="1"/>
            <c:pt idx="0">
              <c:v>ラオス</c:v>
            </c:pt>
          </c:strCache>
        </c:strRef>
      </c:tx>
      <c:layout>
        <c:manualLayout>
          <c:xMode val="edge"/>
          <c:yMode val="edge"/>
          <c:x val="0.43619444444444488"/>
          <c:y val="8.547008547008547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366907261592341"/>
          <c:y val="0.2056635891759537"/>
          <c:w val="0.76882852143482372"/>
          <c:h val="0.56670132579581411"/>
        </c:manualLayout>
      </c:layout>
      <c:barChart>
        <c:barDir val="col"/>
        <c:grouping val="clustered"/>
        <c:ser>
          <c:idx val="0"/>
          <c:order val="0"/>
          <c:tx>
            <c:strRef>
              <c:f>'23'!$E$5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'23'!$D$6:$D$15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'23'!$E$6:$E$15</c:f>
              <c:numCache>
                <c:formatCode>#,##0_ </c:formatCode>
                <c:ptCount val="10"/>
                <c:pt idx="0">
                  <c:v>6056.9466994028489</c:v>
                </c:pt>
                <c:pt idx="1">
                  <c:v>7313.4506586232546</c:v>
                </c:pt>
                <c:pt idx="2">
                  <c:v>8741.7150719478268</c:v>
                </c:pt>
                <c:pt idx="3">
                  <c:v>10191.355070380192</c:v>
                </c:pt>
                <c:pt idx="4">
                  <c:v>11942.233834967899</c:v>
                </c:pt>
                <c:pt idx="5">
                  <c:v>13268.421706306504</c:v>
                </c:pt>
                <c:pt idx="6">
                  <c:v>14390.44613406288</c:v>
                </c:pt>
                <c:pt idx="7">
                  <c:v>15805.69248145872</c:v>
                </c:pt>
                <c:pt idx="8">
                  <c:v>16853.104545269725</c:v>
                </c:pt>
                <c:pt idx="9">
                  <c:v>17953.809484180958</c:v>
                </c:pt>
              </c:numCache>
            </c:numRef>
          </c:val>
        </c:ser>
        <c:axId val="36649216"/>
        <c:axId val="36662272"/>
      </c:barChart>
      <c:catAx>
        <c:axId val="3664921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6662272"/>
        <c:crosses val="autoZero"/>
        <c:auto val="1"/>
        <c:lblAlgn val="ctr"/>
        <c:lblOffset val="100"/>
        <c:noMultiLvlLbl val="1"/>
      </c:catAx>
      <c:valAx>
        <c:axId val="36662272"/>
        <c:scaling>
          <c:orientation val="minMax"/>
        </c:scaling>
        <c:axPos val="l"/>
        <c:majorGridlines/>
        <c:title>
          <c:tx>
            <c:strRef>
              <c:f>'23'!$E$4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64921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[B101.xlsx]23!ﾋﾟﾎﾞｯﾄﾃｰﾌﾞﾙ1</c:name>
    <c:fmtId val="43"/>
  </c:pivotSource>
  <c:chart>
    <c:title>
      <c:tx>
        <c:strRef>
          <c:f>'23'!$A$2</c:f>
          <c:strCache>
            <c:ptCount val="1"/>
            <c:pt idx="0">
              <c:v>ラオス</c:v>
            </c:pt>
          </c:strCache>
        </c:strRef>
      </c:tx>
      <c:layout>
        <c:manualLayout>
          <c:xMode val="edge"/>
          <c:yMode val="edge"/>
          <c:x val="0.44272401433691755"/>
          <c:y val="8.20512555457280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236342768981835"/>
          <c:y val="0.20376362305250181"/>
          <c:w val="0.78200058326042576"/>
          <c:h val="0.6377452315100135"/>
        </c:manualLayout>
      </c:layout>
      <c:barChart>
        <c:barDir val="col"/>
        <c:grouping val="clustered"/>
        <c:ser>
          <c:idx val="0"/>
          <c:order val="0"/>
          <c:tx>
            <c:strRef>
              <c:f>'23'!$E$4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'23'!$E$4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'23'!$E$4</c:f>
              <c:numCache>
                <c:formatCode>#,##0_ </c:formatCode>
                <c:ptCount val="49"/>
                <c:pt idx="0">
                  <c:v>119.10762995768246</c:v>
                </c:pt>
                <c:pt idx="1">
                  <c:v>131.38850254107251</c:v>
                </c:pt>
                <c:pt idx="2">
                  <c:v>141.79933927727186</c:v>
                </c:pt>
                <c:pt idx="3">
                  <c:v>162.62686265530246</c:v>
                </c:pt>
                <c:pt idx="4">
                  <c:v>183.71832721680587</c:v>
                </c:pt>
                <c:pt idx="5">
                  <c:v>214.1274742655223</c:v>
                </c:pt>
                <c:pt idx="6">
                  <c:v>232.58953211606192</c:v>
                </c:pt>
                <c:pt idx="7">
                  <c:v>242.11440924273623</c:v>
                </c:pt>
                <c:pt idx="8">
                  <c:v>261.72270176123294</c:v>
                </c:pt>
                <c:pt idx="9">
                  <c:v>277.7732029811292</c:v>
                </c:pt>
                <c:pt idx="10">
                  <c:v>333.16272022746648</c:v>
                </c:pt>
                <c:pt idx="11">
                  <c:v>420.60031426648504</c:v>
                </c:pt>
                <c:pt idx="12">
                  <c:v>478.22094933333858</c:v>
                </c:pt>
                <c:pt idx="13">
                  <c:v>520.23413373872108</c:v>
                </c:pt>
                <c:pt idx="14">
                  <c:v>577.63476577634867</c:v>
                </c:pt>
                <c:pt idx="15">
                  <c:v>626.11417418491271</c:v>
                </c:pt>
                <c:pt idx="16">
                  <c:v>669.92595365922534</c:v>
                </c:pt>
                <c:pt idx="17">
                  <c:v>676.70190306000052</c:v>
                </c:pt>
                <c:pt idx="18">
                  <c:v>686.48922308193551</c:v>
                </c:pt>
                <c:pt idx="19">
                  <c:v>814.63821083437267</c:v>
                </c:pt>
                <c:pt idx="20">
                  <c:v>901.79544024001291</c:v>
                </c:pt>
                <c:pt idx="21">
                  <c:v>1071.2746585008385</c:v>
                </c:pt>
                <c:pt idx="22">
                  <c:v>1228.7910311603475</c:v>
                </c:pt>
                <c:pt idx="23">
                  <c:v>1387.0102139727862</c:v>
                </c:pt>
                <c:pt idx="24">
                  <c:v>1608.5683072348052</c:v>
                </c:pt>
                <c:pt idx="25">
                  <c:v>1852.4065212603609</c:v>
                </c:pt>
                <c:pt idx="26">
                  <c:v>1952.5944271795988</c:v>
                </c:pt>
                <c:pt idx="27">
                  <c:v>1819.8831358960254</c:v>
                </c:pt>
                <c:pt idx="28">
                  <c:v>1339.2874756117246</c:v>
                </c:pt>
                <c:pt idx="29">
                  <c:v>1515.4588028990324</c:v>
                </c:pt>
                <c:pt idx="30">
                  <c:v>1806.0274950590235</c:v>
                </c:pt>
                <c:pt idx="31">
                  <c:v>1827.359032177302</c:v>
                </c:pt>
                <c:pt idx="32">
                  <c:v>1906.8677959573733</c:v>
                </c:pt>
                <c:pt idx="33">
                  <c:v>2184.2793013394075</c:v>
                </c:pt>
                <c:pt idx="34">
                  <c:v>2576.8381152785801</c:v>
                </c:pt>
                <c:pt idx="35">
                  <c:v>2946.3502675131003</c:v>
                </c:pt>
                <c:pt idx="36">
                  <c:v>3605.9858998455943</c:v>
                </c:pt>
                <c:pt idx="37">
                  <c:v>4570.0083804121468</c:v>
                </c:pt>
                <c:pt idx="38">
                  <c:v>5731.7634386923492</c:v>
                </c:pt>
                <c:pt idx="39">
                  <c:v>6056.9466994028489</c:v>
                </c:pt>
                <c:pt idx="40">
                  <c:v>7313.4506586232546</c:v>
                </c:pt>
                <c:pt idx="41">
                  <c:v>8741.7150719478268</c:v>
                </c:pt>
                <c:pt idx="42">
                  <c:v>10191.355070380192</c:v>
                </c:pt>
                <c:pt idx="43">
                  <c:v>11942.233834967899</c:v>
                </c:pt>
                <c:pt idx="44">
                  <c:v>13268.421706306504</c:v>
                </c:pt>
                <c:pt idx="45">
                  <c:v>14390.44613406288</c:v>
                </c:pt>
                <c:pt idx="46">
                  <c:v>15805.69248145872</c:v>
                </c:pt>
                <c:pt idx="47">
                  <c:v>16853.104545269725</c:v>
                </c:pt>
                <c:pt idx="48">
                  <c:v>17953.809484180958</c:v>
                </c:pt>
              </c:numCache>
            </c:numRef>
          </c:val>
        </c:ser>
        <c:axId val="36079872"/>
        <c:axId val="36085760"/>
      </c:barChart>
      <c:catAx>
        <c:axId val="3607987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6085760"/>
        <c:crosses val="autoZero"/>
        <c:auto val="1"/>
        <c:lblAlgn val="ctr"/>
        <c:lblOffset val="100"/>
        <c:tickMarkSkip val="12"/>
      </c:catAx>
      <c:valAx>
        <c:axId val="36085760"/>
        <c:scaling>
          <c:orientation val="minMax"/>
        </c:scaling>
        <c:axPos val="l"/>
        <c:majorGridlines/>
        <c:title>
          <c:tx>
            <c:strRef>
              <c:f>'23'!$E$4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07987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'24'!$A$2</c:f>
          <c:strCache>
            <c:ptCount val="1"/>
            <c:pt idx="0">
              <c:v>北朝鮮</c:v>
            </c:pt>
          </c:strCache>
        </c:strRef>
      </c:tx>
      <c:layout>
        <c:manualLayout>
          <c:xMode val="edge"/>
          <c:yMode val="edge"/>
          <c:x val="0.43619444444444488"/>
          <c:y val="7.264957264957265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92"/>
          <c:y val="0.19284305807927854"/>
          <c:w val="0.75771741032371376"/>
          <c:h val="0.57097483006932126"/>
        </c:manualLayout>
      </c:layout>
      <c:barChart>
        <c:barDir val="col"/>
        <c:grouping val="clustered"/>
        <c:ser>
          <c:idx val="0"/>
          <c:order val="0"/>
          <c:tx>
            <c:strRef>
              <c:f>'24'!$E$5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'24'!$D$6:$D$15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'24'!$E$6:$E$15</c:f>
              <c:numCache>
                <c:formatCode>#,##0_ </c:formatCode>
                <c:ptCount val="10"/>
                <c:pt idx="0">
                  <c:v>12035.152491949641</c:v>
                </c:pt>
                <c:pt idx="1">
                  <c:v>13945.167272715695</c:v>
                </c:pt>
                <c:pt idx="2">
                  <c:v>15689.234225127297</c:v>
                </c:pt>
                <c:pt idx="3">
                  <c:v>15907.396534426669</c:v>
                </c:pt>
                <c:pt idx="4">
                  <c:v>16565.034100769146</c:v>
                </c:pt>
                <c:pt idx="5">
                  <c:v>17395.832618271121</c:v>
                </c:pt>
                <c:pt idx="6">
                  <c:v>16282.601357203952</c:v>
                </c:pt>
                <c:pt idx="7">
                  <c:v>16786.18483550056</c:v>
                </c:pt>
                <c:pt idx="8">
                  <c:v>17364.724930682962</c:v>
                </c:pt>
                <c:pt idx="9">
                  <c:v>17487.261056771375</c:v>
                </c:pt>
              </c:numCache>
            </c:numRef>
          </c:val>
        </c:ser>
        <c:axId val="35990912"/>
        <c:axId val="36018048"/>
      </c:barChart>
      <c:catAx>
        <c:axId val="3599091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6018048"/>
        <c:crosses val="autoZero"/>
        <c:auto val="1"/>
        <c:lblAlgn val="ctr"/>
        <c:lblOffset val="100"/>
        <c:noMultiLvlLbl val="1"/>
      </c:catAx>
      <c:valAx>
        <c:axId val="36018048"/>
        <c:scaling>
          <c:orientation val="minMax"/>
        </c:scaling>
        <c:axPos val="l"/>
        <c:majorGridlines/>
        <c:title>
          <c:tx>
            <c:strRef>
              <c:f>'24'!$E$4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99091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[B101.xlsx]24!ﾋﾟﾎﾞｯﾄﾃｰﾌﾞﾙ1</c:name>
    <c:fmtId val="41"/>
  </c:pivotSource>
  <c:chart>
    <c:title>
      <c:tx>
        <c:strRef>
          <c:f>'24'!$A$2</c:f>
          <c:strCache>
            <c:ptCount val="1"/>
            <c:pt idx="0">
              <c:v>北朝鮮</c:v>
            </c:pt>
          </c:strCache>
        </c:strRef>
      </c:tx>
      <c:layout>
        <c:manualLayout>
          <c:xMode val="edge"/>
          <c:yMode val="edge"/>
          <c:x val="0.44272401433691755"/>
          <c:y val="8.20512555457280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714240021072641"/>
          <c:y val="0.19192930720175583"/>
          <c:w val="0.76766366569770172"/>
          <c:h val="0.60212533130648982"/>
        </c:manualLayout>
      </c:layout>
      <c:barChart>
        <c:barDir val="col"/>
        <c:grouping val="clustered"/>
        <c:ser>
          <c:idx val="0"/>
          <c:order val="0"/>
          <c:tx>
            <c:strRef>
              <c:f>'24'!$E$4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'24'!$E$4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'24'!$E$4</c:f>
              <c:numCache>
                <c:formatCode>#,##0_ </c:formatCode>
                <c:ptCount val="49"/>
                <c:pt idx="0">
                  <c:v>4927.332597276265</c:v>
                </c:pt>
                <c:pt idx="1">
                  <c:v>5439.7751871595337</c:v>
                </c:pt>
                <c:pt idx="2">
                  <c:v>6005.5118066147861</c:v>
                </c:pt>
                <c:pt idx="3">
                  <c:v>6630.0850346303514</c:v>
                </c:pt>
                <c:pt idx="4">
                  <c:v>7319.613878210117</c:v>
                </c:pt>
                <c:pt idx="5">
                  <c:v>8080.8537214007783</c:v>
                </c:pt>
                <c:pt idx="6">
                  <c:v>8412.1687241245145</c:v>
                </c:pt>
                <c:pt idx="7">
                  <c:v>8757.0676416342412</c:v>
                </c:pt>
                <c:pt idx="8">
                  <c:v>9116.1074151750981</c:v>
                </c:pt>
                <c:pt idx="9">
                  <c:v>9489.8678190661485</c:v>
                </c:pt>
                <c:pt idx="10">
                  <c:v>9878.9523996108946</c:v>
                </c:pt>
                <c:pt idx="11">
                  <c:v>10244.473638521402</c:v>
                </c:pt>
                <c:pt idx="12">
                  <c:v>12868.200912792778</c:v>
                </c:pt>
                <c:pt idx="13">
                  <c:v>12855.131498575694</c:v>
                </c:pt>
                <c:pt idx="14">
                  <c:v>12251.319041579027</c:v>
                </c:pt>
                <c:pt idx="15">
                  <c:v>12074.736048514145</c:v>
                </c:pt>
                <c:pt idx="16">
                  <c:v>13653.901719041554</c:v>
                </c:pt>
                <c:pt idx="17">
                  <c:v>14391.200030227439</c:v>
                </c:pt>
                <c:pt idx="18">
                  <c:v>14192.727272727272</c:v>
                </c:pt>
                <c:pt idx="19">
                  <c:v>15771.363636363636</c:v>
                </c:pt>
                <c:pt idx="20">
                  <c:v>14702.304147465438</c:v>
                </c:pt>
                <c:pt idx="21">
                  <c:v>13687.441860465116</c:v>
                </c:pt>
                <c:pt idx="22">
                  <c:v>12457.619047619048</c:v>
                </c:pt>
                <c:pt idx="23">
                  <c:v>10744.075829383886</c:v>
                </c:pt>
                <c:pt idx="24">
                  <c:v>8307.0754716981119</c:v>
                </c:pt>
                <c:pt idx="25">
                  <c:v>4849.2957746478869</c:v>
                </c:pt>
                <c:pt idx="26">
                  <c:v>10587.906976744187</c:v>
                </c:pt>
                <c:pt idx="27">
                  <c:v>10322.79069767442</c:v>
                </c:pt>
                <c:pt idx="28">
                  <c:v>10273.488372093023</c:v>
                </c:pt>
                <c:pt idx="29">
                  <c:v>10280</c:v>
                </c:pt>
                <c:pt idx="30">
                  <c:v>10607.906976744187</c:v>
                </c:pt>
                <c:pt idx="31">
                  <c:v>11021.86046511628</c:v>
                </c:pt>
                <c:pt idx="32">
                  <c:v>10910</c:v>
                </c:pt>
                <c:pt idx="33">
                  <c:v>11051</c:v>
                </c:pt>
                <c:pt idx="34">
                  <c:v>11168</c:v>
                </c:pt>
                <c:pt idx="35">
                  <c:v>13031.196789644055</c:v>
                </c:pt>
                <c:pt idx="36">
                  <c:v>13764.39353473715</c:v>
                </c:pt>
                <c:pt idx="37">
                  <c:v>14374.670965392774</c:v>
                </c:pt>
                <c:pt idx="38">
                  <c:v>13336.798314546762</c:v>
                </c:pt>
                <c:pt idx="39">
                  <c:v>12035.152491949641</c:v>
                </c:pt>
                <c:pt idx="40">
                  <c:v>13945.167272715695</c:v>
                </c:pt>
                <c:pt idx="41">
                  <c:v>15689.234225127297</c:v>
                </c:pt>
                <c:pt idx="42">
                  <c:v>15907.396534426669</c:v>
                </c:pt>
                <c:pt idx="43">
                  <c:v>16565.034100769146</c:v>
                </c:pt>
                <c:pt idx="44">
                  <c:v>17395.832618271121</c:v>
                </c:pt>
                <c:pt idx="45">
                  <c:v>16282.601357203952</c:v>
                </c:pt>
                <c:pt idx="46">
                  <c:v>16786.18483550056</c:v>
                </c:pt>
                <c:pt idx="47">
                  <c:v>17364.724930682962</c:v>
                </c:pt>
                <c:pt idx="48">
                  <c:v>17487.261056771375</c:v>
                </c:pt>
              </c:numCache>
            </c:numRef>
          </c:val>
        </c:ser>
        <c:axId val="36899840"/>
        <c:axId val="37008128"/>
      </c:barChart>
      <c:catAx>
        <c:axId val="3689984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7008128"/>
        <c:crosses val="autoZero"/>
        <c:auto val="1"/>
        <c:lblAlgn val="ctr"/>
        <c:lblOffset val="100"/>
        <c:tickMarkSkip val="12"/>
      </c:catAx>
      <c:valAx>
        <c:axId val="37008128"/>
        <c:scaling>
          <c:orientation val="minMax"/>
        </c:scaling>
        <c:axPos val="l"/>
        <c:majorGridlines/>
        <c:title>
          <c:tx>
            <c:strRef>
              <c:f>'24'!$E$4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89984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'25'!$A$2</c:f>
          <c:strCache>
            <c:ptCount val="1"/>
            <c:pt idx="0">
              <c:v>台湾</c:v>
            </c:pt>
          </c:strCache>
        </c:strRef>
      </c:tx>
      <c:layout>
        <c:manualLayout>
          <c:xMode val="edge"/>
          <c:yMode val="edge"/>
          <c:x val="0.48341666666666877"/>
          <c:y val="8.1196581196581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6200240594925636"/>
          <c:y val="0.19284305807927854"/>
          <c:w val="0.76605074365704284"/>
          <c:h val="0.5667013827744376"/>
        </c:manualLayout>
      </c:layout>
      <c:barChart>
        <c:barDir val="col"/>
        <c:grouping val="clustered"/>
        <c:ser>
          <c:idx val="0"/>
          <c:order val="0"/>
          <c:tx>
            <c:strRef>
              <c:f>'25'!$E$5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'25'!$D$6:$D$15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'25'!$E$6:$E$15</c:f>
              <c:numCache>
                <c:formatCode>#,##0_ </c:formatCode>
                <c:ptCount val="10"/>
                <c:pt idx="0">
                  <c:v>390788</c:v>
                </c:pt>
                <c:pt idx="1">
                  <c:v>444245</c:v>
                </c:pt>
                <c:pt idx="2">
                  <c:v>483957</c:v>
                </c:pt>
                <c:pt idx="3">
                  <c:v>495536</c:v>
                </c:pt>
                <c:pt idx="4">
                  <c:v>512957</c:v>
                </c:pt>
                <c:pt idx="5">
                  <c:v>535332</c:v>
                </c:pt>
                <c:pt idx="6">
                  <c:v>534474</c:v>
                </c:pt>
                <c:pt idx="7">
                  <c:v>543002</c:v>
                </c:pt>
                <c:pt idx="8">
                  <c:v>590780</c:v>
                </c:pt>
                <c:pt idx="9">
                  <c:v>608186</c:v>
                </c:pt>
              </c:numCache>
            </c:numRef>
          </c:val>
        </c:ser>
        <c:axId val="36935552"/>
        <c:axId val="36937088"/>
      </c:barChart>
      <c:catAx>
        <c:axId val="3693555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6937088"/>
        <c:crosses val="autoZero"/>
        <c:auto val="1"/>
        <c:lblAlgn val="ctr"/>
        <c:lblOffset val="100"/>
        <c:noMultiLvlLbl val="1"/>
      </c:catAx>
      <c:valAx>
        <c:axId val="36937088"/>
        <c:scaling>
          <c:orientation val="minMax"/>
        </c:scaling>
        <c:axPos val="l"/>
        <c:majorGridlines/>
        <c:title>
          <c:tx>
            <c:strRef>
              <c:f>'25'!$E$4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93555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'03'!$A$2</c:f>
          <c:strCache>
            <c:ptCount val="1"/>
            <c:pt idx="0">
              <c:v>インド</c:v>
            </c:pt>
          </c:strCache>
        </c:strRef>
      </c:tx>
      <c:layout>
        <c:manualLayout>
          <c:xMode val="edge"/>
          <c:yMode val="edge"/>
          <c:x val="0.44154155730533673"/>
          <c:y val="8.5470085470085472E-2"/>
        </c:manualLayout>
      </c:layout>
      <c:overlay val="1"/>
      <c:txPr>
        <a:bodyPr/>
        <a:lstStyle/>
        <a:p>
          <a:pPr>
            <a:defRPr sz="12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6014129483814524"/>
          <c:y val="0.20720169594185342"/>
          <c:w val="0.74900896762904901"/>
          <c:h val="0.56670132579581411"/>
        </c:manualLayout>
      </c:layout>
      <c:barChart>
        <c:barDir val="col"/>
        <c:grouping val="clustered"/>
        <c:ser>
          <c:idx val="0"/>
          <c:order val="0"/>
          <c:tx>
            <c:strRef>
              <c:f>'03'!$E$5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'03'!$D$6:$D$15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'03'!$E$6:$E$15</c:f>
              <c:numCache>
                <c:formatCode>#,##0_ </c:formatCode>
                <c:ptCount val="10"/>
                <c:pt idx="0">
                  <c:v>1315230.2297683852</c:v>
                </c:pt>
                <c:pt idx="1">
                  <c:v>1669619.7718177619</c:v>
                </c:pt>
                <c:pt idx="2">
                  <c:v>1871918.0105418833</c:v>
                </c:pt>
                <c:pt idx="3">
                  <c:v>1860877.2355641364</c:v>
                </c:pt>
                <c:pt idx="4">
                  <c:v>1917053.6957053721</c:v>
                </c:pt>
                <c:pt idx="5">
                  <c:v>2042939.289737612</c:v>
                </c:pt>
                <c:pt idx="6">
                  <c:v>2146758.6080548503</c:v>
                </c:pt>
                <c:pt idx="7">
                  <c:v>2286233.1270735143</c:v>
                </c:pt>
                <c:pt idx="8">
                  <c:v>2625091.0651697339</c:v>
                </c:pt>
                <c:pt idx="9">
                  <c:v>2779351.5325602344</c:v>
                </c:pt>
              </c:numCache>
            </c:numRef>
          </c:val>
        </c:ser>
        <c:axId val="83827328"/>
        <c:axId val="83838464"/>
      </c:barChart>
      <c:catAx>
        <c:axId val="8382732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3838464"/>
        <c:crosses val="autoZero"/>
        <c:auto val="1"/>
        <c:lblAlgn val="ctr"/>
        <c:lblOffset val="100"/>
        <c:noMultiLvlLbl val="1"/>
      </c:catAx>
      <c:valAx>
        <c:axId val="83838464"/>
        <c:scaling>
          <c:orientation val="minMax"/>
        </c:scaling>
        <c:axPos val="l"/>
        <c:majorGridlines/>
        <c:title>
          <c:tx>
            <c:strRef>
              <c:f>'03'!$E$4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3.888888888888889E-2"/>
              <c:y val="0.1134470691163599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3827328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[B101.xlsx]25!ﾋﾟﾎﾞｯﾄﾃｰﾌﾞﾙ1</c:name>
    <c:fmtId val="43"/>
  </c:pivotSource>
  <c:chart>
    <c:title>
      <c:tx>
        <c:strRef>
          <c:f>'25'!$A$2</c:f>
          <c:strCache>
            <c:ptCount val="1"/>
            <c:pt idx="0">
              <c:v>台湾</c:v>
            </c:pt>
          </c:strCache>
        </c:strRef>
      </c:tx>
      <c:layout>
        <c:manualLayout>
          <c:xMode val="edge"/>
          <c:yMode val="edge"/>
          <c:x val="0.47951006124234735"/>
          <c:y val="8.28402109552218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20376362305250181"/>
          <c:w val="0.78200058326042576"/>
          <c:h val="0.59029094599928822"/>
        </c:manualLayout>
      </c:layout>
      <c:barChart>
        <c:barDir val="col"/>
        <c:grouping val="clustered"/>
        <c:ser>
          <c:idx val="0"/>
          <c:order val="0"/>
          <c:tx>
            <c:strRef>
              <c:f>'25'!$E$4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'25'!$E$4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'25'!$E$4</c:f>
              <c:numCache>
                <c:formatCode>#,##0_ </c:formatCode>
                <c:ptCount val="49"/>
                <c:pt idx="0">
                  <c:v>5785</c:v>
                </c:pt>
                <c:pt idx="1">
                  <c:v>6727</c:v>
                </c:pt>
                <c:pt idx="2">
                  <c:v>8063</c:v>
                </c:pt>
                <c:pt idx="3">
                  <c:v>10940</c:v>
                </c:pt>
                <c:pt idx="4">
                  <c:v>14739</c:v>
                </c:pt>
                <c:pt idx="5">
                  <c:v>15836</c:v>
                </c:pt>
                <c:pt idx="6">
                  <c:v>18988</c:v>
                </c:pt>
                <c:pt idx="7">
                  <c:v>22252</c:v>
                </c:pt>
                <c:pt idx="8">
                  <c:v>27373</c:v>
                </c:pt>
                <c:pt idx="9">
                  <c:v>33875</c:v>
                </c:pt>
                <c:pt idx="10">
                  <c:v>42292</c:v>
                </c:pt>
                <c:pt idx="11">
                  <c:v>49047</c:v>
                </c:pt>
                <c:pt idx="12">
                  <c:v>49540</c:v>
                </c:pt>
                <c:pt idx="13">
                  <c:v>54155</c:v>
                </c:pt>
                <c:pt idx="14">
                  <c:v>61036</c:v>
                </c:pt>
                <c:pt idx="15">
                  <c:v>63599</c:v>
                </c:pt>
                <c:pt idx="16">
                  <c:v>78347</c:v>
                </c:pt>
                <c:pt idx="17">
                  <c:v>104956</c:v>
                </c:pt>
                <c:pt idx="18">
                  <c:v>126378</c:v>
                </c:pt>
                <c:pt idx="19">
                  <c:v>152687</c:v>
                </c:pt>
                <c:pt idx="20">
                  <c:v>166392</c:v>
                </c:pt>
                <c:pt idx="21">
                  <c:v>187100</c:v>
                </c:pt>
                <c:pt idx="22">
                  <c:v>222947</c:v>
                </c:pt>
                <c:pt idx="23">
                  <c:v>234943</c:v>
                </c:pt>
                <c:pt idx="24">
                  <c:v>256213</c:v>
                </c:pt>
                <c:pt idx="25">
                  <c:v>279013</c:v>
                </c:pt>
                <c:pt idx="26">
                  <c:v>292473</c:v>
                </c:pt>
                <c:pt idx="27">
                  <c:v>303315</c:v>
                </c:pt>
                <c:pt idx="28">
                  <c:v>279926</c:v>
                </c:pt>
                <c:pt idx="29">
                  <c:v>303827</c:v>
                </c:pt>
                <c:pt idx="30">
                  <c:v>330725</c:v>
                </c:pt>
                <c:pt idx="31">
                  <c:v>299303</c:v>
                </c:pt>
                <c:pt idx="32">
                  <c:v>307429</c:v>
                </c:pt>
                <c:pt idx="33">
                  <c:v>317374</c:v>
                </c:pt>
                <c:pt idx="34">
                  <c:v>346881</c:v>
                </c:pt>
                <c:pt idx="35">
                  <c:v>374042</c:v>
                </c:pt>
                <c:pt idx="36">
                  <c:v>386492</c:v>
                </c:pt>
                <c:pt idx="37">
                  <c:v>406940</c:v>
                </c:pt>
                <c:pt idx="38">
                  <c:v>415824</c:v>
                </c:pt>
                <c:pt idx="39">
                  <c:v>390788</c:v>
                </c:pt>
                <c:pt idx="40">
                  <c:v>444245</c:v>
                </c:pt>
                <c:pt idx="41">
                  <c:v>483957</c:v>
                </c:pt>
                <c:pt idx="42">
                  <c:v>495536</c:v>
                </c:pt>
                <c:pt idx="43">
                  <c:v>512957</c:v>
                </c:pt>
                <c:pt idx="44">
                  <c:v>535332</c:v>
                </c:pt>
                <c:pt idx="45">
                  <c:v>534474</c:v>
                </c:pt>
                <c:pt idx="46">
                  <c:v>543002</c:v>
                </c:pt>
                <c:pt idx="47">
                  <c:v>590780</c:v>
                </c:pt>
                <c:pt idx="48">
                  <c:v>608186</c:v>
                </c:pt>
              </c:numCache>
            </c:numRef>
          </c:val>
        </c:ser>
        <c:axId val="37178368"/>
        <c:axId val="37225216"/>
      </c:barChart>
      <c:catAx>
        <c:axId val="3717836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7225216"/>
        <c:crosses val="autoZero"/>
        <c:auto val="1"/>
        <c:lblAlgn val="ctr"/>
        <c:lblOffset val="100"/>
        <c:tickMarkSkip val="12"/>
      </c:catAx>
      <c:valAx>
        <c:axId val="37225216"/>
        <c:scaling>
          <c:orientation val="minMax"/>
        </c:scaling>
        <c:axPos val="l"/>
        <c:majorGridlines/>
        <c:title>
          <c:tx>
            <c:strRef>
              <c:f>'25'!$E$4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178368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'26'!$A$2</c:f>
          <c:strCache>
            <c:ptCount val="1"/>
            <c:pt idx="0">
              <c:v>香港</c:v>
            </c:pt>
          </c:strCache>
        </c:strRef>
      </c:tx>
      <c:layout>
        <c:manualLayout>
          <c:xMode val="edge"/>
          <c:yMode val="edge"/>
          <c:x val="0.47895822397200566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3978018372703507"/>
          <c:y val="0.18856955380577489"/>
          <c:w val="0.77716185476815702"/>
          <c:h val="0.58379534288983115"/>
        </c:manualLayout>
      </c:layout>
      <c:barChart>
        <c:barDir val="col"/>
        <c:grouping val="clustered"/>
        <c:ser>
          <c:idx val="0"/>
          <c:order val="0"/>
          <c:tx>
            <c:strRef>
              <c:f>'26'!$E$5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'26'!$D$6:$D$15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'26'!$E$6:$E$15</c:f>
              <c:numCache>
                <c:formatCode>#,##0_ </c:formatCode>
                <c:ptCount val="10"/>
                <c:pt idx="0">
                  <c:v>214047.7956590447</c:v>
                </c:pt>
                <c:pt idx="1">
                  <c:v>228638.67853695154</c:v>
                </c:pt>
                <c:pt idx="2">
                  <c:v>248513.61767728673</c:v>
                </c:pt>
                <c:pt idx="3">
                  <c:v>262628.87716621708</c:v>
                </c:pt>
                <c:pt idx="4">
                  <c:v>275696.8798349665</c:v>
                </c:pt>
                <c:pt idx="5">
                  <c:v>291459.98344958044</c:v>
                </c:pt>
                <c:pt idx="6">
                  <c:v>309385.62260134809</c:v>
                </c:pt>
                <c:pt idx="7">
                  <c:v>320862.76530645113</c:v>
                </c:pt>
                <c:pt idx="8">
                  <c:v>341684.9196419979</c:v>
                </c:pt>
                <c:pt idx="9">
                  <c:v>362682.01824328635</c:v>
                </c:pt>
              </c:numCache>
            </c:numRef>
          </c:val>
        </c:ser>
        <c:axId val="37245696"/>
        <c:axId val="37247232"/>
      </c:barChart>
      <c:catAx>
        <c:axId val="3724569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7247232"/>
        <c:crosses val="autoZero"/>
        <c:auto val="1"/>
        <c:lblAlgn val="ctr"/>
        <c:lblOffset val="100"/>
        <c:noMultiLvlLbl val="1"/>
      </c:catAx>
      <c:valAx>
        <c:axId val="37247232"/>
        <c:scaling>
          <c:orientation val="minMax"/>
        </c:scaling>
        <c:axPos val="l"/>
        <c:majorGridlines/>
        <c:title>
          <c:tx>
            <c:strRef>
              <c:f>'26'!$E$4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24569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[B101.xlsx]26!ﾋﾟﾎﾞｯﾄﾃｰﾌﾞﾙ1</c:name>
    <c:fmtId val="45"/>
  </c:pivotSource>
  <c:chart>
    <c:title>
      <c:tx>
        <c:strRef>
          <c:f>'26'!$A$2</c:f>
          <c:strCache>
            <c:ptCount val="1"/>
            <c:pt idx="0">
              <c:v>香港</c:v>
            </c:pt>
          </c:strCache>
        </c:strRef>
      </c:tx>
      <c:layout>
        <c:manualLayout>
          <c:xMode val="edge"/>
          <c:yMode val="edge"/>
          <c:x val="0.47951006124234735"/>
          <c:y val="8.28402109552218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981885110225378"/>
          <c:w val="0.7748321244790638"/>
          <c:h val="0.59029094599928822"/>
        </c:manualLayout>
      </c:layout>
      <c:barChart>
        <c:barDir val="col"/>
        <c:grouping val="clustered"/>
        <c:ser>
          <c:idx val="0"/>
          <c:order val="0"/>
          <c:tx>
            <c:strRef>
              <c:f>'26'!$E$4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'26'!$E$4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'26'!$E$4</c:f>
              <c:numCache>
                <c:formatCode>#,##0_ </c:formatCode>
                <c:ptCount val="49"/>
                <c:pt idx="0">
                  <c:v>3812.493809310381</c:v>
                </c:pt>
                <c:pt idx="1">
                  <c:v>4461.3994529344445</c:v>
                </c:pt>
                <c:pt idx="2">
                  <c:v>5710.0905506257304</c:v>
                </c:pt>
                <c:pt idx="3">
                  <c:v>8030.1175556203252</c:v>
                </c:pt>
                <c:pt idx="4">
                  <c:v>9388.6947448616229</c:v>
                </c:pt>
                <c:pt idx="5">
                  <c:v>10048.090236906017</c:v>
                </c:pt>
                <c:pt idx="6">
                  <c:v>12876.497273489185</c:v>
                </c:pt>
                <c:pt idx="7">
                  <c:v>15719.433719714705</c:v>
                </c:pt>
                <c:pt idx="8">
                  <c:v>18315.137712944186</c:v>
                </c:pt>
                <c:pt idx="9">
                  <c:v>22526.186035240851</c:v>
                </c:pt>
                <c:pt idx="10">
                  <c:v>28861.855877279657</c:v>
                </c:pt>
                <c:pt idx="11">
                  <c:v>31055.224236641221</c:v>
                </c:pt>
                <c:pt idx="12">
                  <c:v>32291.217616935981</c:v>
                </c:pt>
                <c:pt idx="13">
                  <c:v>29907.22855669642</c:v>
                </c:pt>
                <c:pt idx="14">
                  <c:v>33511.383985674089</c:v>
                </c:pt>
                <c:pt idx="15">
                  <c:v>35699.772165709335</c:v>
                </c:pt>
                <c:pt idx="16">
                  <c:v>41075.395130286211</c:v>
                </c:pt>
                <c:pt idx="17">
                  <c:v>50622.896162600577</c:v>
                </c:pt>
                <c:pt idx="18">
                  <c:v>59707.404560594412</c:v>
                </c:pt>
                <c:pt idx="19">
                  <c:v>68790.222117757672</c:v>
                </c:pt>
                <c:pt idx="20">
                  <c:v>76928.78462081583</c:v>
                </c:pt>
                <c:pt idx="21">
                  <c:v>88960.001715744089</c:v>
                </c:pt>
                <c:pt idx="22">
                  <c:v>104272.50314898747</c:v>
                </c:pt>
                <c:pt idx="23">
                  <c:v>120354.2072888276</c:v>
                </c:pt>
                <c:pt idx="24">
                  <c:v>135811.77688401029</c:v>
                </c:pt>
                <c:pt idx="25">
                  <c:v>144652.28913066894</c:v>
                </c:pt>
                <c:pt idx="26">
                  <c:v>159718.18010894177</c:v>
                </c:pt>
                <c:pt idx="27">
                  <c:v>177353.16721382056</c:v>
                </c:pt>
                <c:pt idx="28">
                  <c:v>168885.43639180582</c:v>
                </c:pt>
                <c:pt idx="29">
                  <c:v>165768.09539155656</c:v>
                </c:pt>
                <c:pt idx="30">
                  <c:v>171668.89853894367</c:v>
                </c:pt>
                <c:pt idx="31">
                  <c:v>169404.32761660524</c:v>
                </c:pt>
                <c:pt idx="32">
                  <c:v>166348.87324094158</c:v>
                </c:pt>
                <c:pt idx="33">
                  <c:v>161385.55880181075</c:v>
                </c:pt>
                <c:pt idx="34">
                  <c:v>169099.76887519259</c:v>
                </c:pt>
                <c:pt idx="35">
                  <c:v>181569.30396022633</c:v>
                </c:pt>
                <c:pt idx="36">
                  <c:v>193535.4345913704</c:v>
                </c:pt>
                <c:pt idx="37">
                  <c:v>211596.95354476219</c:v>
                </c:pt>
                <c:pt idx="38">
                  <c:v>219278.73975300184</c:v>
                </c:pt>
                <c:pt idx="39">
                  <c:v>214047.7956590447</c:v>
                </c:pt>
                <c:pt idx="40">
                  <c:v>228638.67853695154</c:v>
                </c:pt>
                <c:pt idx="41">
                  <c:v>248513.61767728673</c:v>
                </c:pt>
                <c:pt idx="42">
                  <c:v>262628.87716621708</c:v>
                </c:pt>
                <c:pt idx="43">
                  <c:v>275696.8798349665</c:v>
                </c:pt>
                <c:pt idx="44">
                  <c:v>291459.98344958044</c:v>
                </c:pt>
                <c:pt idx="45">
                  <c:v>309385.62260134809</c:v>
                </c:pt>
                <c:pt idx="46">
                  <c:v>320862.76530645113</c:v>
                </c:pt>
                <c:pt idx="47">
                  <c:v>341684.9196419979</c:v>
                </c:pt>
                <c:pt idx="48">
                  <c:v>362682.01824328635</c:v>
                </c:pt>
              </c:numCache>
            </c:numRef>
          </c:val>
        </c:ser>
        <c:axId val="37373824"/>
        <c:axId val="37375360"/>
      </c:barChart>
      <c:catAx>
        <c:axId val="3737382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7375360"/>
        <c:crosses val="autoZero"/>
        <c:auto val="1"/>
        <c:lblAlgn val="ctr"/>
        <c:lblOffset val="100"/>
        <c:tickMarkSkip val="12"/>
      </c:catAx>
      <c:valAx>
        <c:axId val="37375360"/>
        <c:scaling>
          <c:orientation val="minMax"/>
        </c:scaling>
        <c:axPos val="l"/>
        <c:majorGridlines/>
        <c:title>
          <c:tx>
            <c:strRef>
              <c:f>'26'!$E$4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37382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'27'!$A$2</c:f>
          <c:strCache>
            <c:ptCount val="1"/>
            <c:pt idx="0">
              <c:v>マカオ</c:v>
            </c:pt>
          </c:strCache>
        </c:strRef>
      </c:tx>
      <c:layout>
        <c:manualLayout>
          <c:xMode val="edge"/>
          <c:yMode val="edge"/>
          <c:x val="0.47895822397200566"/>
          <c:y val="8.114210963246208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92"/>
          <c:y val="0.19711656235278283"/>
          <c:w val="0.77438407699037926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'27'!$E$5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'27'!$D$6:$D$15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'27'!$E$6:$E$15</c:f>
              <c:numCache>
                <c:formatCode>#,##0_ </c:formatCode>
                <c:ptCount val="10"/>
                <c:pt idx="0">
                  <c:v>21475.565538130126</c:v>
                </c:pt>
                <c:pt idx="1">
                  <c:v>28123.582424036664</c:v>
                </c:pt>
                <c:pt idx="2">
                  <c:v>36709.821915743865</c:v>
                </c:pt>
                <c:pt idx="3">
                  <c:v>43031.773947076821</c:v>
                </c:pt>
                <c:pt idx="4">
                  <c:v>51552.364121044928</c:v>
                </c:pt>
                <c:pt idx="5">
                  <c:v>55347.797688005288</c:v>
                </c:pt>
                <c:pt idx="6">
                  <c:v>45361.903015069198</c:v>
                </c:pt>
                <c:pt idx="7">
                  <c:v>45322.462543062109</c:v>
                </c:pt>
                <c:pt idx="8">
                  <c:v>50559.425547043909</c:v>
                </c:pt>
                <c:pt idx="9">
                  <c:v>54545.134153845953</c:v>
                </c:pt>
              </c:numCache>
            </c:numRef>
          </c:val>
        </c:ser>
        <c:axId val="37365632"/>
        <c:axId val="37655680"/>
      </c:barChart>
      <c:catAx>
        <c:axId val="3736563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7655680"/>
        <c:crosses val="autoZero"/>
        <c:auto val="1"/>
        <c:lblAlgn val="ctr"/>
        <c:lblOffset val="100"/>
        <c:noMultiLvlLbl val="1"/>
      </c:catAx>
      <c:valAx>
        <c:axId val="37655680"/>
        <c:scaling>
          <c:orientation val="minMax"/>
        </c:scaling>
        <c:axPos val="l"/>
        <c:majorGridlines/>
        <c:title>
          <c:tx>
            <c:strRef>
              <c:f>'27'!$E$4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36563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[B101.xlsx]27!ﾋﾟﾎﾞｯﾄﾃｰﾌﾞﾙ1</c:name>
    <c:fmtId val="47"/>
  </c:pivotSource>
  <c:chart>
    <c:title>
      <c:tx>
        <c:strRef>
          <c:f>'27'!$A$2</c:f>
          <c:strCache>
            <c:ptCount val="1"/>
            <c:pt idx="0">
              <c:v>マカオ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20770839500275126"/>
          <c:w val="0.78200058326042576"/>
          <c:h val="0.59423578740598948"/>
        </c:manualLayout>
      </c:layout>
      <c:barChart>
        <c:barDir val="col"/>
        <c:grouping val="clustered"/>
        <c:ser>
          <c:idx val="0"/>
          <c:order val="0"/>
          <c:tx>
            <c:strRef>
              <c:f>'27'!$E$4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'27'!$E$4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'27'!$E$4</c:f>
              <c:numCache>
                <c:formatCode>#,##0_ </c:formatCode>
                <c:ptCount val="49"/>
                <c:pt idx="0">
                  <c:v>166.47733118879978</c:v>
                </c:pt>
                <c:pt idx="1">
                  <c:v>199.38854988019631</c:v>
                </c:pt>
                <c:pt idx="2">
                  <c:v>244.29850264048338</c:v>
                </c:pt>
                <c:pt idx="3">
                  <c:v>333.40526814716264</c:v>
                </c:pt>
                <c:pt idx="4">
                  <c:v>383.75706309460514</c:v>
                </c:pt>
                <c:pt idx="5">
                  <c:v>444.34886386518428</c:v>
                </c:pt>
                <c:pt idx="6">
                  <c:v>442.13126484935168</c:v>
                </c:pt>
                <c:pt idx="7">
                  <c:v>565.70143029064764</c:v>
                </c:pt>
                <c:pt idx="8">
                  <c:v>740.05617677117857</c:v>
                </c:pt>
                <c:pt idx="9">
                  <c:v>843.0360335820418</c:v>
                </c:pt>
                <c:pt idx="10">
                  <c:v>1007.9236355100943</c:v>
                </c:pt>
                <c:pt idx="11">
                  <c:v>1064.3126685981326</c:v>
                </c:pt>
                <c:pt idx="12">
                  <c:v>1130.4510776509774</c:v>
                </c:pt>
                <c:pt idx="13">
                  <c:v>1121.4915709386171</c:v>
                </c:pt>
                <c:pt idx="14">
                  <c:v>1292.2896949106137</c:v>
                </c:pt>
                <c:pt idx="15">
                  <c:v>1348.8202979389725</c:v>
                </c:pt>
                <c:pt idx="16">
                  <c:v>1517.5040220304313</c:v>
                </c:pt>
                <c:pt idx="17">
                  <c:v>1941.2449528026573</c:v>
                </c:pt>
                <c:pt idx="18">
                  <c:v>2269.2359911324934</c:v>
                </c:pt>
                <c:pt idx="19">
                  <c:v>2683.260274711482</c:v>
                </c:pt>
                <c:pt idx="20">
                  <c:v>3220.9234311218797</c:v>
                </c:pt>
                <c:pt idx="21">
                  <c:v>3735.1407064996724</c:v>
                </c:pt>
                <c:pt idx="22">
                  <c:v>4878.9931021939383</c:v>
                </c:pt>
                <c:pt idx="23">
                  <c:v>5625.5687130924816</c:v>
                </c:pt>
                <c:pt idx="24">
                  <c:v>6265.8573710734745</c:v>
                </c:pt>
                <c:pt idx="25">
                  <c:v>6996.0706221218652</c:v>
                </c:pt>
                <c:pt idx="26">
                  <c:v>7122.5396665997177</c:v>
                </c:pt>
                <c:pt idx="27">
                  <c:v>7211.2723150146021</c:v>
                </c:pt>
                <c:pt idx="28">
                  <c:v>6742.3954412336079</c:v>
                </c:pt>
                <c:pt idx="29">
                  <c:v>6490.6123112921296</c:v>
                </c:pt>
                <c:pt idx="30">
                  <c:v>6720.4924058361057</c:v>
                </c:pt>
                <c:pt idx="31">
                  <c:v>6811.2279828219325</c:v>
                </c:pt>
                <c:pt idx="32">
                  <c:v>7322.6474359240328</c:v>
                </c:pt>
                <c:pt idx="33">
                  <c:v>8194.9911035172918</c:v>
                </c:pt>
                <c:pt idx="34">
                  <c:v>10585.663047803569</c:v>
                </c:pt>
                <c:pt idx="35">
                  <c:v>12092.275501253345</c:v>
                </c:pt>
                <c:pt idx="36">
                  <c:v>14789.613443286788</c:v>
                </c:pt>
                <c:pt idx="37">
                  <c:v>18340.552420238018</c:v>
                </c:pt>
                <c:pt idx="38">
                  <c:v>20917.419055738421</c:v>
                </c:pt>
                <c:pt idx="39">
                  <c:v>21475.565538130126</c:v>
                </c:pt>
                <c:pt idx="40">
                  <c:v>28123.582424036664</c:v>
                </c:pt>
                <c:pt idx="41">
                  <c:v>36709.821915743865</c:v>
                </c:pt>
                <c:pt idx="42">
                  <c:v>43031.773947076821</c:v>
                </c:pt>
                <c:pt idx="43">
                  <c:v>51552.364121044928</c:v>
                </c:pt>
                <c:pt idx="44">
                  <c:v>55347.797688005288</c:v>
                </c:pt>
                <c:pt idx="45">
                  <c:v>45361.903015069198</c:v>
                </c:pt>
                <c:pt idx="46">
                  <c:v>45322.462543062109</c:v>
                </c:pt>
                <c:pt idx="47">
                  <c:v>50559.425547043909</c:v>
                </c:pt>
                <c:pt idx="48">
                  <c:v>54545.134153845953</c:v>
                </c:pt>
              </c:numCache>
            </c:numRef>
          </c:val>
        </c:ser>
        <c:axId val="37662720"/>
        <c:axId val="37665024"/>
      </c:barChart>
      <c:catAx>
        <c:axId val="3766272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7665024"/>
        <c:crosses val="autoZero"/>
        <c:auto val="1"/>
        <c:lblAlgn val="ctr"/>
        <c:lblOffset val="100"/>
        <c:tickMarkSkip val="12"/>
      </c:catAx>
      <c:valAx>
        <c:axId val="37665024"/>
        <c:scaling>
          <c:orientation val="minMax"/>
        </c:scaling>
        <c:axPos val="l"/>
        <c:majorGridlines/>
        <c:title>
          <c:tx>
            <c:strRef>
              <c:f>'27'!$E$4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66272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'28'!$A$2</c:f>
          <c:strCache>
            <c:ptCount val="1"/>
            <c:pt idx="0">
              <c:v>オーストラリア</c:v>
            </c:pt>
          </c:strCache>
        </c:strRef>
      </c:tx>
      <c:layout>
        <c:manualLayout>
          <c:xMode val="edge"/>
          <c:yMode val="edge"/>
          <c:x val="0.47895822397200566"/>
          <c:y val="8.114210963246208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811351706036746"/>
          <c:y val="0.19284305807927854"/>
          <c:w val="0.77716185476815702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'28'!$E$5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'28'!$D$6:$D$15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'28'!$E$6:$E$15</c:f>
              <c:numCache>
                <c:formatCode>#,##0_ </c:formatCode>
                <c:ptCount val="10"/>
                <c:pt idx="0">
                  <c:v>1014835.7166790639</c:v>
                </c:pt>
                <c:pt idx="1">
                  <c:v>1299463.0764488038</c:v>
                </c:pt>
                <c:pt idx="2">
                  <c:v>1546688.9281460261</c:v>
                </c:pt>
                <c:pt idx="3">
                  <c:v>1590707.5590426615</c:v>
                </c:pt>
                <c:pt idx="4">
                  <c:v>1543216.3475043271</c:v>
                </c:pt>
                <c:pt idx="5">
                  <c:v>1464256.1282835559</c:v>
                </c:pt>
                <c:pt idx="6">
                  <c:v>1248853.7005251914</c:v>
                </c:pt>
                <c:pt idx="7">
                  <c:v>1311696.1550022294</c:v>
                </c:pt>
                <c:pt idx="8">
                  <c:v>1416105.4320894519</c:v>
                </c:pt>
                <c:pt idx="9">
                  <c:v>1453870.5473797026</c:v>
                </c:pt>
              </c:numCache>
            </c:numRef>
          </c:val>
        </c:ser>
        <c:axId val="35957376"/>
        <c:axId val="37691392"/>
      </c:barChart>
      <c:catAx>
        <c:axId val="3595737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7691392"/>
        <c:crosses val="autoZero"/>
        <c:auto val="1"/>
        <c:lblAlgn val="ctr"/>
        <c:lblOffset val="100"/>
        <c:noMultiLvlLbl val="1"/>
      </c:catAx>
      <c:valAx>
        <c:axId val="37691392"/>
        <c:scaling>
          <c:orientation val="minMax"/>
        </c:scaling>
        <c:axPos val="l"/>
        <c:majorGridlines/>
        <c:title>
          <c:tx>
            <c:strRef>
              <c:f>'28'!$E$4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595737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[B101.xlsx]28!ﾋﾟﾎﾞｯﾄﾃｰﾌﾞﾙ1</c:name>
    <c:fmtId val="49"/>
  </c:pivotSource>
  <c:chart>
    <c:title>
      <c:tx>
        <c:strRef>
          <c:f>'28'!$A$2</c:f>
          <c:strCache>
            <c:ptCount val="1"/>
            <c:pt idx="0">
              <c:v>オーストラリア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20376362305250181"/>
          <c:w val="0.7748321244790638"/>
          <c:h val="0.59029094599928822"/>
        </c:manualLayout>
      </c:layout>
      <c:barChart>
        <c:barDir val="col"/>
        <c:grouping val="clustered"/>
        <c:ser>
          <c:idx val="0"/>
          <c:order val="0"/>
          <c:tx>
            <c:strRef>
              <c:f>'28'!$E$4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'28'!$E$4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'28'!$E$4</c:f>
              <c:numCache>
                <c:formatCode>#,##0_ </c:formatCode>
                <c:ptCount val="49"/>
                <c:pt idx="0">
                  <c:v>45214.407239730892</c:v>
                </c:pt>
                <c:pt idx="1">
                  <c:v>50462.785542982529</c:v>
                </c:pt>
                <c:pt idx="2">
                  <c:v>59389.686688935864</c:v>
                </c:pt>
                <c:pt idx="3">
                  <c:v>85798.505586816507</c:v>
                </c:pt>
                <c:pt idx="4">
                  <c:v>102254.18411735939</c:v>
                </c:pt>
                <c:pt idx="5">
                  <c:v>109072.04598821077</c:v>
                </c:pt>
                <c:pt idx="6">
                  <c:v>117534.97602660402</c:v>
                </c:pt>
                <c:pt idx="7">
                  <c:v>116458.29303518786</c:v>
                </c:pt>
                <c:pt idx="8">
                  <c:v>135883.64128907654</c:v>
                </c:pt>
                <c:pt idx="9">
                  <c:v>150436.89333134147</c:v>
                </c:pt>
                <c:pt idx="10">
                  <c:v>173472.22679505538</c:v>
                </c:pt>
                <c:pt idx="11">
                  <c:v>202093.83245273563</c:v>
                </c:pt>
                <c:pt idx="12">
                  <c:v>192113.94708098908</c:v>
                </c:pt>
                <c:pt idx="13">
                  <c:v>192579.37970251107</c:v>
                </c:pt>
                <c:pt idx="14">
                  <c:v>206565.19612870971</c:v>
                </c:pt>
                <c:pt idx="15">
                  <c:v>182212.38295482993</c:v>
                </c:pt>
                <c:pt idx="16">
                  <c:v>191649.6998653023</c:v>
                </c:pt>
                <c:pt idx="17">
                  <c:v>228002.77275973617</c:v>
                </c:pt>
                <c:pt idx="18">
                  <c:v>288701.92526808556</c:v>
                </c:pt>
                <c:pt idx="19">
                  <c:v>320029.31105833483</c:v>
                </c:pt>
                <c:pt idx="20">
                  <c:v>323813.93485065713</c:v>
                </c:pt>
                <c:pt idx="21">
                  <c:v>329582.92302469257</c:v>
                </c:pt>
                <c:pt idx="22">
                  <c:v>326067.30323174485</c:v>
                </c:pt>
                <c:pt idx="23">
                  <c:v>317329.45272549236</c:v>
                </c:pt>
                <c:pt idx="24">
                  <c:v>362582.12235293834</c:v>
                </c:pt>
                <c:pt idx="25">
                  <c:v>391094.35836423514</c:v>
                </c:pt>
                <c:pt idx="26">
                  <c:v>434546.46949725965</c:v>
                </c:pt>
                <c:pt idx="27">
                  <c:v>436474.49123484094</c:v>
                </c:pt>
                <c:pt idx="28">
                  <c:v>389577.812515378</c:v>
                </c:pt>
                <c:pt idx="29">
                  <c:v>426567.95380496146</c:v>
                </c:pt>
                <c:pt idx="30">
                  <c:v>408774.98801811971</c:v>
                </c:pt>
                <c:pt idx="31">
                  <c:v>390108.83437185228</c:v>
                </c:pt>
                <c:pt idx="32">
                  <c:v>435171.31311759306</c:v>
                </c:pt>
                <c:pt idx="33">
                  <c:v>558422.13439247862</c:v>
                </c:pt>
                <c:pt idx="34">
                  <c:v>678337.41802276531</c:v>
                </c:pt>
                <c:pt idx="35">
                  <c:v>760939.51257757575</c:v>
                </c:pt>
                <c:pt idx="36">
                  <c:v>818233.98485355487</c:v>
                </c:pt>
                <c:pt idx="37">
                  <c:v>985139.39530865278</c:v>
                </c:pt>
                <c:pt idx="38">
                  <c:v>1057010.4864065358</c:v>
                </c:pt>
                <c:pt idx="39">
                  <c:v>1014835.7166790639</c:v>
                </c:pt>
                <c:pt idx="40">
                  <c:v>1299463.0764488038</c:v>
                </c:pt>
                <c:pt idx="41">
                  <c:v>1546688.9281460261</c:v>
                </c:pt>
                <c:pt idx="42">
                  <c:v>1590707.5590426615</c:v>
                </c:pt>
                <c:pt idx="43">
                  <c:v>1543216.3475043271</c:v>
                </c:pt>
                <c:pt idx="44">
                  <c:v>1464256.1282835559</c:v>
                </c:pt>
                <c:pt idx="45">
                  <c:v>1248853.7005251914</c:v>
                </c:pt>
                <c:pt idx="46">
                  <c:v>1311696.1550022294</c:v>
                </c:pt>
                <c:pt idx="47">
                  <c:v>1416105.4320894519</c:v>
                </c:pt>
                <c:pt idx="48">
                  <c:v>1453870.5473797026</c:v>
                </c:pt>
              </c:numCache>
            </c:numRef>
          </c:val>
        </c:ser>
        <c:axId val="37697792"/>
        <c:axId val="37708928"/>
      </c:barChart>
      <c:catAx>
        <c:axId val="3769779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7708928"/>
        <c:crosses val="autoZero"/>
        <c:auto val="1"/>
        <c:lblAlgn val="ctr"/>
        <c:lblOffset val="100"/>
        <c:tickMarkSkip val="12"/>
      </c:catAx>
      <c:valAx>
        <c:axId val="37708928"/>
        <c:scaling>
          <c:orientation val="minMax"/>
        </c:scaling>
        <c:axPos val="l"/>
        <c:majorGridlines/>
        <c:title>
          <c:tx>
            <c:strRef>
              <c:f>'28'!$E$4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69779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'29'!$A$2</c:f>
          <c:strCache>
            <c:ptCount val="1"/>
            <c:pt idx="0">
              <c:v>ニュージーランド</c:v>
            </c:pt>
          </c:strCache>
        </c:strRef>
      </c:tx>
      <c:layout>
        <c:manualLayout>
          <c:xMode val="edge"/>
          <c:yMode val="edge"/>
          <c:x val="0.47895822397200566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366907261592341"/>
          <c:y val="0.19707546141396864"/>
          <c:w val="0.76327296587926208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'29'!$E$5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'29'!$D$6:$D$15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'29'!$E$6:$E$15</c:f>
              <c:numCache>
                <c:formatCode>#,##0_ </c:formatCode>
                <c:ptCount val="10"/>
                <c:pt idx="0">
                  <c:v>121340.3429357585</c:v>
                </c:pt>
                <c:pt idx="1">
                  <c:v>146583.83153833062</c:v>
                </c:pt>
                <c:pt idx="2">
                  <c:v>168461.99874129498</c:v>
                </c:pt>
                <c:pt idx="3">
                  <c:v>176192.88655139678</c:v>
                </c:pt>
                <c:pt idx="4">
                  <c:v>190784.38469344098</c:v>
                </c:pt>
                <c:pt idx="5">
                  <c:v>200834.00160384979</c:v>
                </c:pt>
                <c:pt idx="6">
                  <c:v>177467.52907128783</c:v>
                </c:pt>
                <c:pt idx="7">
                  <c:v>188223.66474652372</c:v>
                </c:pt>
                <c:pt idx="8">
                  <c:v>205415.86485798412</c:v>
                </c:pt>
                <c:pt idx="9">
                  <c:v>207920.61396174895</c:v>
                </c:pt>
              </c:numCache>
            </c:numRef>
          </c:val>
        </c:ser>
        <c:axId val="37838208"/>
        <c:axId val="37841536"/>
      </c:barChart>
      <c:catAx>
        <c:axId val="3783820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7841536"/>
        <c:crosses val="autoZero"/>
        <c:auto val="1"/>
        <c:lblAlgn val="ctr"/>
        <c:lblOffset val="100"/>
        <c:noMultiLvlLbl val="1"/>
      </c:catAx>
      <c:valAx>
        <c:axId val="37841536"/>
        <c:scaling>
          <c:orientation val="minMax"/>
        </c:scaling>
        <c:axPos val="l"/>
        <c:majorGridlines/>
        <c:title>
          <c:tx>
            <c:strRef>
              <c:f>'29'!$E$4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838208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[B101.xlsx]29!ﾋﾟﾎﾞｯﾄﾃｰﾌﾞﾙ1</c:name>
    <c:fmtId val="51"/>
  </c:pivotSource>
  <c:chart>
    <c:title>
      <c:tx>
        <c:strRef>
          <c:f>'29'!$A$2</c:f>
          <c:strCache>
            <c:ptCount val="1"/>
            <c:pt idx="0">
              <c:v>ニュージーランド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714240021072641"/>
          <c:y val="0.19192930720175583"/>
          <c:w val="0.7748321244790638"/>
          <c:h val="0.60212533130648982"/>
        </c:manualLayout>
      </c:layout>
      <c:barChart>
        <c:barDir val="col"/>
        <c:grouping val="clustered"/>
        <c:ser>
          <c:idx val="0"/>
          <c:order val="0"/>
          <c:tx>
            <c:strRef>
              <c:f>'29'!$E$4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'29'!$E$4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'29'!$E$4</c:f>
              <c:numCache>
                <c:formatCode>#,##0_ </c:formatCode>
                <c:ptCount val="49"/>
                <c:pt idx="0">
                  <c:v>6496.8656802781334</c:v>
                </c:pt>
                <c:pt idx="1">
                  <c:v>7937.704850515116</c:v>
                </c:pt>
                <c:pt idx="2">
                  <c:v>9657.2160000000003</c:v>
                </c:pt>
                <c:pt idx="3">
                  <c:v>12704.731200617409</c:v>
                </c:pt>
                <c:pt idx="4">
                  <c:v>14261.899749390612</c:v>
                </c:pt>
                <c:pt idx="5">
                  <c:v>13824.222272122464</c:v>
                </c:pt>
                <c:pt idx="6">
                  <c:v>13904.026140901949</c:v>
                </c:pt>
                <c:pt idx="7">
                  <c:v>15206.078653126398</c:v>
                </c:pt>
                <c:pt idx="8">
                  <c:v>18466.962198685189</c:v>
                </c:pt>
                <c:pt idx="9">
                  <c:v>20997.391443555221</c:v>
                </c:pt>
                <c:pt idx="10">
                  <c:v>23364.631647125225</c:v>
                </c:pt>
                <c:pt idx="11">
                  <c:v>25180.539487840775</c:v>
                </c:pt>
                <c:pt idx="12">
                  <c:v>25083.138975630351</c:v>
                </c:pt>
                <c:pt idx="13">
                  <c:v>24888.872079198507</c:v>
                </c:pt>
                <c:pt idx="14">
                  <c:v>23947.947635807195</c:v>
                </c:pt>
                <c:pt idx="15">
                  <c:v>24107.770570192057</c:v>
                </c:pt>
                <c:pt idx="16">
                  <c:v>30291.755401766419</c:v>
                </c:pt>
                <c:pt idx="17">
                  <c:v>38456.571589590814</c:v>
                </c:pt>
                <c:pt idx="18">
                  <c:v>46270.939099111689</c:v>
                </c:pt>
                <c:pt idx="19">
                  <c:v>44634.198122375507</c:v>
                </c:pt>
                <c:pt idx="20">
                  <c:v>45440.191225805938</c:v>
                </c:pt>
                <c:pt idx="21">
                  <c:v>43833.503908486477</c:v>
                </c:pt>
                <c:pt idx="22">
                  <c:v>42061.097061522276</c:v>
                </c:pt>
                <c:pt idx="23">
                  <c:v>45641.38959640028</c:v>
                </c:pt>
                <c:pt idx="24">
                  <c:v>53564.09098410634</c:v>
                </c:pt>
                <c:pt idx="25">
                  <c:v>63151.436139845086</c:v>
                </c:pt>
                <c:pt idx="26">
                  <c:v>69492.506946604364</c:v>
                </c:pt>
                <c:pt idx="27">
                  <c:v>69302.139781421065</c:v>
                </c:pt>
                <c:pt idx="28">
                  <c:v>57180.274401299968</c:v>
                </c:pt>
                <c:pt idx="29">
                  <c:v>59921.764995715137</c:v>
                </c:pt>
                <c:pt idx="30">
                  <c:v>54443.379764887963</c:v>
                </c:pt>
                <c:pt idx="31">
                  <c:v>54109.071953381688</c:v>
                </c:pt>
                <c:pt idx="32">
                  <c:v>62520.383453665243</c:v>
                </c:pt>
                <c:pt idx="33">
                  <c:v>83910.383616566789</c:v>
                </c:pt>
                <c:pt idx="34">
                  <c:v>102445.76040954381</c:v>
                </c:pt>
                <c:pt idx="35">
                  <c:v>114720.86536659459</c:v>
                </c:pt>
                <c:pt idx="36">
                  <c:v>111612.04726389106</c:v>
                </c:pt>
                <c:pt idx="37">
                  <c:v>137318.58718604461</c:v>
                </c:pt>
                <c:pt idx="38">
                  <c:v>133277.16799201048</c:v>
                </c:pt>
                <c:pt idx="39">
                  <c:v>121340.3429357585</c:v>
                </c:pt>
                <c:pt idx="40">
                  <c:v>146583.83153833062</c:v>
                </c:pt>
                <c:pt idx="41">
                  <c:v>168461.99874129498</c:v>
                </c:pt>
                <c:pt idx="42">
                  <c:v>176192.88655139678</c:v>
                </c:pt>
                <c:pt idx="43">
                  <c:v>190784.38469344098</c:v>
                </c:pt>
                <c:pt idx="44">
                  <c:v>200834.00160384979</c:v>
                </c:pt>
                <c:pt idx="45">
                  <c:v>177467.52907128783</c:v>
                </c:pt>
                <c:pt idx="46">
                  <c:v>188223.66474652372</c:v>
                </c:pt>
                <c:pt idx="47">
                  <c:v>205415.86485798412</c:v>
                </c:pt>
                <c:pt idx="48">
                  <c:v>207920.61396174895</c:v>
                </c:pt>
              </c:numCache>
            </c:numRef>
          </c:val>
        </c:ser>
        <c:axId val="37999360"/>
        <c:axId val="37912576"/>
      </c:barChart>
      <c:catAx>
        <c:axId val="3799936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7912576"/>
        <c:crosses val="autoZero"/>
        <c:auto val="1"/>
        <c:lblAlgn val="ctr"/>
        <c:lblOffset val="100"/>
        <c:tickMarkSkip val="12"/>
      </c:catAx>
      <c:valAx>
        <c:axId val="37912576"/>
        <c:scaling>
          <c:orientation val="minMax"/>
        </c:scaling>
        <c:axPos val="l"/>
        <c:majorGridlines/>
        <c:title>
          <c:tx>
            <c:strRef>
              <c:f>'29'!$E$4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99936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'30'!$A$2</c:f>
          <c:strCache>
            <c:ptCount val="1"/>
            <c:pt idx="0">
              <c:v>30</c:v>
            </c:pt>
          </c:strCache>
        </c:strRef>
      </c:tx>
      <c:layout>
        <c:manualLayout>
          <c:xMode val="edge"/>
          <c:yMode val="edge"/>
          <c:x val="0.47895822397200566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366907261592341"/>
          <c:y val="0.18856951187810791"/>
          <c:w val="0.77438407699037926"/>
          <c:h val="0.57097483006932126"/>
        </c:manualLayout>
      </c:layout>
      <c:barChart>
        <c:barDir val="col"/>
        <c:grouping val="clustered"/>
        <c:ser>
          <c:idx val="0"/>
          <c:order val="0"/>
          <c:tx>
            <c:strRef>
              <c:f>'30'!$E$5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'30'!$D$6:$D$15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'30'!$E$6:$E$15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922304"/>
        <c:axId val="37926400"/>
      </c:barChart>
      <c:catAx>
        <c:axId val="3792230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7926400"/>
        <c:crosses val="autoZero"/>
        <c:auto val="1"/>
        <c:lblAlgn val="ctr"/>
        <c:lblOffset val="100"/>
        <c:noMultiLvlLbl val="1"/>
      </c:catAx>
      <c:valAx>
        <c:axId val="37926400"/>
        <c:scaling>
          <c:orientation val="minMax"/>
        </c:scaling>
        <c:axPos val="l"/>
        <c:majorGridlines/>
        <c:title>
          <c:tx>
            <c:strRef>
              <c:f>'30'!$E$4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92230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[B101.xlsx]03!ﾋﾟﾎﾞｯﾄﾃｰﾌﾞﾙ1</c:name>
    <c:fmtId val="5"/>
  </c:pivotSource>
  <c:chart>
    <c:title>
      <c:tx>
        <c:strRef>
          <c:f>'03'!$A$2</c:f>
          <c:strCache>
            <c:ptCount val="1"/>
            <c:pt idx="0">
              <c:v>インド</c:v>
            </c:pt>
          </c:strCache>
        </c:strRef>
      </c:tx>
      <c:layout>
        <c:manualLayout>
          <c:xMode val="edge"/>
          <c:yMode val="edge"/>
          <c:x val="0.45381123058542411"/>
          <c:y val="8.6817616482748619E-2"/>
        </c:manualLayout>
      </c:layout>
      <c:overlay val="1"/>
      <c:txPr>
        <a:bodyPr/>
        <a:lstStyle/>
        <a:p>
          <a:pPr>
            <a:defRPr sz="12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192137273163441"/>
          <c:y val="0.198293824419878"/>
          <c:w val="0.76049518810148764"/>
          <c:h val="0.60822595150908976"/>
        </c:manualLayout>
      </c:layout>
      <c:barChart>
        <c:barDir val="col"/>
        <c:grouping val="clustered"/>
        <c:ser>
          <c:idx val="0"/>
          <c:order val="0"/>
          <c:tx>
            <c:strRef>
              <c:f>'03'!$E$4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'03'!$E$4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'03'!$E$4</c:f>
              <c:numCache>
                <c:formatCode>#,##0_ </c:formatCode>
                <c:ptCount val="49"/>
                <c:pt idx="0">
                  <c:v>62422.483000433851</c:v>
                </c:pt>
                <c:pt idx="1">
                  <c:v>66898.484437541803</c:v>
                </c:pt>
                <c:pt idx="2">
                  <c:v>72744.178923706146</c:v>
                </c:pt>
                <c:pt idx="3">
                  <c:v>86851.358250571298</c:v>
                </c:pt>
                <c:pt idx="4">
                  <c:v>97977.985187080791</c:v>
                </c:pt>
                <c:pt idx="5">
                  <c:v>101735.37366419303</c:v>
                </c:pt>
                <c:pt idx="6">
                  <c:v>102463.67650725727</c:v>
                </c:pt>
                <c:pt idx="7">
                  <c:v>119039.43826692239</c:v>
                </c:pt>
                <c:pt idx="8">
                  <c:v>137524.1839756463</c:v>
                </c:pt>
                <c:pt idx="9">
                  <c:v>152061.72554155815</c:v>
                </c:pt>
                <c:pt idx="10">
                  <c:v>187032.81526463741</c:v>
                </c:pt>
                <c:pt idx="11">
                  <c:v>199543.8586602975</c:v>
                </c:pt>
                <c:pt idx="12">
                  <c:v>204391.18646612181</c:v>
                </c:pt>
                <c:pt idx="13">
                  <c:v>222870.09287958144</c:v>
                </c:pt>
                <c:pt idx="14">
                  <c:v>221946.22684180952</c:v>
                </c:pt>
                <c:pt idx="15">
                  <c:v>230042.71684688033</c:v>
                </c:pt>
                <c:pt idx="16">
                  <c:v>252454.32468383299</c:v>
                </c:pt>
                <c:pt idx="17">
                  <c:v>279184.27923457942</c:v>
                </c:pt>
                <c:pt idx="18">
                  <c:v>308515.067299494</c:v>
                </c:pt>
                <c:pt idx="19">
                  <c:v>304013.81379439769</c:v>
                </c:pt>
                <c:pt idx="20">
                  <c:v>329139.43243882654</c:v>
                </c:pt>
                <c:pt idx="21">
                  <c:v>291200.36270218808</c:v>
                </c:pt>
                <c:pt idx="22">
                  <c:v>293692.98722700041</c:v>
                </c:pt>
                <c:pt idx="23">
                  <c:v>287273.81581253803</c:v>
                </c:pt>
                <c:pt idx="24">
                  <c:v>327525.49649605877</c:v>
                </c:pt>
                <c:pt idx="25">
                  <c:v>371782.71979699476</c:v>
                </c:pt>
                <c:pt idx="26">
                  <c:v>393646.92560255219</c:v>
                </c:pt>
                <c:pt idx="27">
                  <c:v>425545.0423671428</c:v>
                </c:pt>
                <c:pt idx="28">
                  <c:v>429550.23949466983</c:v>
                </c:pt>
                <c:pt idx="29">
                  <c:v>461791.14919149375</c:v>
                </c:pt>
                <c:pt idx="30">
                  <c:v>476148.03490696423</c:v>
                </c:pt>
                <c:pt idx="31">
                  <c:v>490658.80465588107</c:v>
                </c:pt>
                <c:pt idx="32">
                  <c:v>512774.61810854537</c:v>
                </c:pt>
                <c:pt idx="33">
                  <c:v>599470.43050876923</c:v>
                </c:pt>
                <c:pt idx="34">
                  <c:v>703128.95827418147</c:v>
                </c:pt>
                <c:pt idx="35">
                  <c:v>823611.57801109878</c:v>
                </c:pt>
                <c:pt idx="36">
                  <c:v>939066.41742879746</c:v>
                </c:pt>
                <c:pt idx="37">
                  <c:v>1184724.4884139381</c:v>
                </c:pt>
                <c:pt idx="38">
                  <c:v>1267470.1213763419</c:v>
                </c:pt>
                <c:pt idx="39">
                  <c:v>1315230.2297683852</c:v>
                </c:pt>
                <c:pt idx="40">
                  <c:v>1669619.7718177619</c:v>
                </c:pt>
                <c:pt idx="41">
                  <c:v>1871918.0105418833</c:v>
                </c:pt>
                <c:pt idx="42">
                  <c:v>1860877.2355641364</c:v>
                </c:pt>
                <c:pt idx="43">
                  <c:v>1917053.6957053721</c:v>
                </c:pt>
                <c:pt idx="44">
                  <c:v>2042939.289737612</c:v>
                </c:pt>
                <c:pt idx="45">
                  <c:v>2146758.6080548503</c:v>
                </c:pt>
                <c:pt idx="46">
                  <c:v>2286233.1270735143</c:v>
                </c:pt>
                <c:pt idx="47">
                  <c:v>2625091.0651697339</c:v>
                </c:pt>
                <c:pt idx="48">
                  <c:v>2779351.5325602344</c:v>
                </c:pt>
              </c:numCache>
            </c:numRef>
          </c:val>
        </c:ser>
        <c:axId val="83992576"/>
        <c:axId val="83995264"/>
      </c:barChart>
      <c:catAx>
        <c:axId val="8399257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3995264"/>
        <c:crosses val="autoZero"/>
        <c:auto val="1"/>
        <c:lblAlgn val="ctr"/>
        <c:lblOffset val="100"/>
        <c:tickMarkSkip val="12"/>
      </c:catAx>
      <c:valAx>
        <c:axId val="83995264"/>
        <c:scaling>
          <c:orientation val="minMax"/>
        </c:scaling>
        <c:axPos val="l"/>
        <c:majorGridlines/>
        <c:title>
          <c:tx>
            <c:strRef>
              <c:f>'03'!$E$4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6565066463466268E-2"/>
              <c:y val="0.11191287888172598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399257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[B101.xlsx]30!ﾋﾟﾎﾞｯﾄﾃｰﾌﾞﾙ1</c:name>
    <c:fmtId val="53"/>
  </c:pivotSource>
  <c:chart>
    <c:title>
      <c:tx>
        <c:strRef>
          <c:f>'30'!$A$2</c:f>
          <c:strCache>
            <c:ptCount val="1"/>
            <c:pt idx="0">
              <c:v>30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192930720175583"/>
          <c:w val="0.78200058326042576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'30'!$E$4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'30'!$E$4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'30'!$E$4</c:f>
              <c:numCache>
                <c:formatCode>#,##0_ </c:formatCode>
                <c:ptCount val="49"/>
              </c:numCache>
            </c:numRef>
          </c:val>
        </c:ser>
        <c:axId val="38257024"/>
        <c:axId val="38258560"/>
      </c:barChart>
      <c:catAx>
        <c:axId val="3825702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8258560"/>
        <c:crosses val="autoZero"/>
        <c:auto val="1"/>
        <c:lblAlgn val="ctr"/>
        <c:lblOffset val="100"/>
        <c:tickMarkSkip val="12"/>
      </c:catAx>
      <c:valAx>
        <c:axId val="38258560"/>
        <c:scaling>
          <c:orientation val="minMax"/>
        </c:scaling>
        <c:axPos val="l"/>
        <c:majorGridlines/>
        <c:title>
          <c:tx>
            <c:strRef>
              <c:f>'30'!$E$4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25702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'31'!$A$2</c:f>
          <c:strCache>
            <c:ptCount val="1"/>
            <c:pt idx="0">
              <c:v>31</c:v>
            </c:pt>
          </c:strCache>
        </c:strRef>
      </c:tx>
      <c:layout>
        <c:manualLayout>
          <c:xMode val="edge"/>
          <c:yMode val="edge"/>
          <c:x val="0.47895822397200566"/>
          <c:y val="8.114210963246208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92"/>
          <c:y val="0.18856951187810791"/>
          <c:w val="0.77993963254593701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'31'!$E$5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'31'!$D$6:$D$15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'31'!$E$6:$E$15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781440"/>
        <c:axId val="36794752"/>
      </c:barChart>
      <c:catAx>
        <c:axId val="3678144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6794752"/>
        <c:crosses val="autoZero"/>
        <c:auto val="1"/>
        <c:lblAlgn val="ctr"/>
        <c:lblOffset val="100"/>
        <c:noMultiLvlLbl val="1"/>
      </c:catAx>
      <c:valAx>
        <c:axId val="36794752"/>
        <c:scaling>
          <c:orientation val="minMax"/>
        </c:scaling>
        <c:axPos val="l"/>
        <c:majorGridlines/>
        <c:title>
          <c:tx>
            <c:strRef>
              <c:f>'31'!$E$4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78144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[B101.xlsx]31!ﾋﾟﾎﾞｯﾄﾃｰﾌﾞﾙ1</c:name>
    <c:fmtId val="55"/>
  </c:pivotSource>
  <c:chart>
    <c:title>
      <c:tx>
        <c:strRef>
          <c:f>'31'!$A$2</c:f>
          <c:strCache>
            <c:ptCount val="1"/>
            <c:pt idx="0">
              <c:v>31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58740791520045"/>
          <c:w val="0.7748321244790638"/>
          <c:h val="0.6060701032567356"/>
        </c:manualLayout>
      </c:layout>
      <c:barChart>
        <c:barDir val="col"/>
        <c:grouping val="clustered"/>
        <c:ser>
          <c:idx val="0"/>
          <c:order val="0"/>
          <c:tx>
            <c:strRef>
              <c:f>'31'!$E$4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'31'!$E$4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'31'!$E$4</c:f>
              <c:numCache>
                <c:formatCode>#,##0_ </c:formatCode>
                <c:ptCount val="49"/>
              </c:numCache>
            </c:numRef>
          </c:val>
        </c:ser>
        <c:axId val="37589760"/>
        <c:axId val="37591296"/>
      </c:barChart>
      <c:catAx>
        <c:axId val="3758976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7591296"/>
        <c:crosses val="autoZero"/>
        <c:auto val="1"/>
        <c:lblAlgn val="ctr"/>
        <c:lblOffset val="100"/>
        <c:tickMarkSkip val="12"/>
      </c:catAx>
      <c:valAx>
        <c:axId val="37591296"/>
        <c:scaling>
          <c:orientation val="minMax"/>
        </c:scaling>
        <c:axPos val="l"/>
        <c:majorGridlines/>
        <c:title>
          <c:tx>
            <c:strRef>
              <c:f>'31'!$E$4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58976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'32'!$A$2</c:f>
          <c:strCache>
            <c:ptCount val="1"/>
            <c:pt idx="0">
              <c:v>32</c:v>
            </c:pt>
          </c:strCache>
        </c:strRef>
      </c:tx>
      <c:layout>
        <c:manualLayout>
          <c:xMode val="edge"/>
          <c:yMode val="edge"/>
          <c:x val="0.47895822397200566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811351706036746"/>
          <c:y val="0.18856955380577489"/>
          <c:w val="0.77993963254593701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'32'!$E$5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'32'!$D$6:$D$15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'32'!$E$6:$E$15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865920"/>
        <c:axId val="37597568"/>
      </c:barChart>
      <c:catAx>
        <c:axId val="3686592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7597568"/>
        <c:crosses val="autoZero"/>
        <c:auto val="1"/>
        <c:lblAlgn val="ctr"/>
        <c:lblOffset val="100"/>
        <c:noMultiLvlLbl val="1"/>
      </c:catAx>
      <c:valAx>
        <c:axId val="37597568"/>
        <c:scaling>
          <c:orientation val="minMax"/>
        </c:scaling>
        <c:axPos val="l"/>
        <c:majorGridlines/>
        <c:title>
          <c:tx>
            <c:strRef>
              <c:f>'32'!$E$4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686592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[B101.xlsx]32!ﾋﾟﾎﾞｯﾄﾃｰﾌﾞﾙ1</c:name>
    <c:fmtId val="57"/>
  </c:pivotSource>
  <c:chart>
    <c:title>
      <c:tx>
        <c:strRef>
          <c:f>'32'!$A$2</c:f>
          <c:strCache>
            <c:ptCount val="1"/>
            <c:pt idx="0">
              <c:v>32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192930720175583"/>
          <c:w val="0.78200058326042576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'32'!$E$4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'32'!$E$4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'32'!$E$4</c:f>
              <c:numCache>
                <c:formatCode>#,##0;[Red]\-#,##0</c:formatCode>
                <c:ptCount val="49"/>
              </c:numCache>
            </c:numRef>
          </c:val>
        </c:ser>
        <c:axId val="38587008"/>
        <c:axId val="38588800"/>
      </c:barChart>
      <c:catAx>
        <c:axId val="3858700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8588800"/>
        <c:crosses val="autoZero"/>
        <c:auto val="1"/>
        <c:lblAlgn val="ctr"/>
        <c:lblOffset val="100"/>
        <c:tickMarkSkip val="12"/>
      </c:catAx>
      <c:valAx>
        <c:axId val="38588800"/>
        <c:scaling>
          <c:orientation val="minMax"/>
        </c:scaling>
        <c:axPos val="l"/>
        <c:majorGridlines/>
        <c:title>
          <c:tx>
            <c:strRef>
              <c:f>'32'!$E$4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;[Red]\-#,##0" sourceLinked="1"/>
        <c:tickLblPos val="nextTo"/>
        <c:crossAx val="38587008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'33'!$A$2</c:f>
          <c:strCache>
            <c:ptCount val="1"/>
            <c:pt idx="0">
              <c:v>33</c:v>
            </c:pt>
          </c:strCache>
        </c:strRef>
      </c:tx>
      <c:layout>
        <c:manualLayout>
          <c:xMode val="edge"/>
          <c:yMode val="edge"/>
          <c:x val="0.47895822397200566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811351706036746"/>
          <c:y val="0.18856955380577489"/>
          <c:w val="0.77438407699037926"/>
          <c:h val="0.57097483006932126"/>
        </c:manualLayout>
      </c:layout>
      <c:barChart>
        <c:barDir val="col"/>
        <c:grouping val="clustered"/>
        <c:ser>
          <c:idx val="0"/>
          <c:order val="0"/>
          <c:tx>
            <c:strRef>
              <c:f>'33'!$E$5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'33'!$D$6:$D$15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'33'!$E$6:$E$15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8711680"/>
        <c:axId val="38713216"/>
      </c:barChart>
      <c:catAx>
        <c:axId val="3871168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8713216"/>
        <c:crosses val="autoZero"/>
        <c:auto val="1"/>
        <c:lblAlgn val="ctr"/>
        <c:lblOffset val="100"/>
        <c:noMultiLvlLbl val="1"/>
      </c:catAx>
      <c:valAx>
        <c:axId val="38713216"/>
        <c:scaling>
          <c:orientation val="minMax"/>
        </c:scaling>
        <c:axPos val="l"/>
        <c:majorGridlines/>
        <c:title>
          <c:tx>
            <c:strRef>
              <c:f>'33'!$E$4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71168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[B101.xlsx]33!ﾋﾟﾎﾞｯﾄﾃｰﾌﾞﾙ1</c:name>
    <c:fmtId val="59"/>
  </c:pivotSource>
  <c:chart>
    <c:title>
      <c:tx>
        <c:strRef>
          <c:f>'33'!$A$2</c:f>
          <c:strCache>
            <c:ptCount val="1"/>
            <c:pt idx="0">
              <c:v>33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192930720175583"/>
          <c:w val="0.78439006952087975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'33'!$E$4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'33'!$E$4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'33'!$E$4</c:f>
              <c:numCache>
                <c:formatCode>#,##0_ </c:formatCode>
                <c:ptCount val="49"/>
              </c:numCache>
            </c:numRef>
          </c:val>
        </c:ser>
        <c:axId val="38729216"/>
        <c:axId val="38730752"/>
      </c:barChart>
      <c:catAx>
        <c:axId val="3872921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8730752"/>
        <c:crosses val="autoZero"/>
        <c:auto val="1"/>
        <c:lblAlgn val="ctr"/>
        <c:lblOffset val="100"/>
        <c:tickMarkSkip val="12"/>
      </c:catAx>
      <c:valAx>
        <c:axId val="38730752"/>
        <c:scaling>
          <c:orientation val="minMax"/>
        </c:scaling>
        <c:axPos val="l"/>
        <c:majorGridlines/>
        <c:title>
          <c:tx>
            <c:strRef>
              <c:f>'33'!$E$4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72921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'34'!$A$2</c:f>
          <c:strCache>
            <c:ptCount val="1"/>
            <c:pt idx="0">
              <c:v>34</c:v>
            </c:pt>
          </c:strCache>
        </c:strRef>
      </c:tx>
      <c:layout>
        <c:manualLayout>
          <c:xMode val="edge"/>
          <c:yMode val="edge"/>
          <c:x val="0.47895822397200566"/>
          <c:y val="8.114210963246208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3978018372703482"/>
          <c:y val="0.18433716552204202"/>
          <c:w val="0.77716185476815702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'34'!$E$5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'34'!$D$6:$D$15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'34'!$E$6:$E$15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8775808"/>
        <c:axId val="38871808"/>
      </c:barChart>
      <c:catAx>
        <c:axId val="3877580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8871808"/>
        <c:crosses val="autoZero"/>
        <c:auto val="1"/>
        <c:lblAlgn val="ctr"/>
        <c:lblOffset val="100"/>
        <c:noMultiLvlLbl val="1"/>
      </c:catAx>
      <c:valAx>
        <c:axId val="38871808"/>
        <c:scaling>
          <c:orientation val="minMax"/>
        </c:scaling>
        <c:axPos val="l"/>
        <c:majorGridlines/>
        <c:title>
          <c:tx>
            <c:strRef>
              <c:f>'34'!$E$4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775808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[B101.xlsx]34!ﾋﾟﾎﾞｯﾄﾃｰﾌﾞﾙ1</c:name>
    <c:fmtId val="61"/>
  </c:pivotSource>
  <c:chart>
    <c:title>
      <c:tx>
        <c:strRef>
          <c:f>'34'!$A$2</c:f>
          <c:strCache>
            <c:ptCount val="1"/>
            <c:pt idx="0">
              <c:v>34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58740791520045"/>
          <c:w val="0.78677955578133352"/>
          <c:h val="0.6060701032567356"/>
        </c:manualLayout>
      </c:layout>
      <c:barChart>
        <c:barDir val="col"/>
        <c:grouping val="clustered"/>
        <c:ser>
          <c:idx val="0"/>
          <c:order val="0"/>
          <c:tx>
            <c:strRef>
              <c:f>'34'!$E$4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'34'!$E$4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'34'!$E$4</c:f>
              <c:numCache>
                <c:formatCode>#,##0_ </c:formatCode>
                <c:ptCount val="49"/>
              </c:numCache>
            </c:numRef>
          </c:val>
        </c:ser>
        <c:axId val="38896000"/>
        <c:axId val="38897536"/>
      </c:barChart>
      <c:catAx>
        <c:axId val="3889600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8897536"/>
        <c:crosses val="autoZero"/>
        <c:auto val="1"/>
        <c:lblAlgn val="ctr"/>
        <c:lblOffset val="100"/>
        <c:tickMarkSkip val="12"/>
      </c:catAx>
      <c:valAx>
        <c:axId val="38897536"/>
        <c:scaling>
          <c:orientation val="minMax"/>
        </c:scaling>
        <c:axPos val="l"/>
        <c:majorGridlines/>
        <c:title>
          <c:tx>
            <c:strRef>
              <c:f>'34'!$E$4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89600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'35'!$A$2</c:f>
          <c:strCache>
            <c:ptCount val="1"/>
            <c:pt idx="0">
              <c:v>35</c:v>
            </c:pt>
          </c:strCache>
        </c:strRef>
      </c:tx>
      <c:layout>
        <c:manualLayout>
          <c:xMode val="edge"/>
          <c:yMode val="edge"/>
          <c:x val="0.47895822397200566"/>
          <c:y val="8.114210963246208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92"/>
          <c:y val="0.19711656235278283"/>
          <c:w val="0.77160629921260004"/>
          <c:h val="0.57524833434282263"/>
        </c:manualLayout>
      </c:layout>
      <c:barChart>
        <c:barDir val="col"/>
        <c:grouping val="clustered"/>
        <c:ser>
          <c:idx val="0"/>
          <c:order val="0"/>
          <c:tx>
            <c:strRef>
              <c:f>'35'!$E$5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'35'!$D$6:$D$15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'35'!$E$6:$E$15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7472896"/>
        <c:axId val="38875520"/>
      </c:barChart>
      <c:catAx>
        <c:axId val="3747289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8875520"/>
        <c:crosses val="autoZero"/>
        <c:auto val="1"/>
        <c:lblAlgn val="ctr"/>
        <c:lblOffset val="100"/>
        <c:noMultiLvlLbl val="1"/>
      </c:catAx>
      <c:valAx>
        <c:axId val="38875520"/>
        <c:scaling>
          <c:orientation val="minMax"/>
        </c:scaling>
        <c:axPos val="l"/>
        <c:majorGridlines/>
        <c:title>
          <c:tx>
            <c:strRef>
              <c:f>'35'!$E$4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47289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'04'!$A$2</c:f>
          <c:strCache>
            <c:ptCount val="1"/>
            <c:pt idx="0">
              <c:v>インドネシア</c:v>
            </c:pt>
          </c:strCache>
        </c:strRef>
      </c:tx>
      <c:layout>
        <c:manualLayout>
          <c:xMode val="edge"/>
          <c:yMode val="edge"/>
          <c:x val="0.4245903324584428"/>
          <c:y val="8.11965811965812E-2"/>
        </c:manualLayout>
      </c:layout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736351706036744"/>
          <c:y val="0.20292819166834924"/>
          <c:w val="0.74382852143482392"/>
          <c:h val="0.57952183861632944"/>
        </c:manualLayout>
      </c:layout>
      <c:barChart>
        <c:barDir val="col"/>
        <c:grouping val="clustered"/>
        <c:ser>
          <c:idx val="0"/>
          <c:order val="0"/>
          <c:tx>
            <c:strRef>
              <c:f>'04'!$E$5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'04'!$D$6:$D$15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'04'!$E$6:$E$15</c:f>
              <c:numCache>
                <c:formatCode>#,##0_ </c:formatCode>
                <c:ptCount val="10"/>
                <c:pt idx="0">
                  <c:v>574505.1357163823</c:v>
                </c:pt>
                <c:pt idx="1">
                  <c:v>755094.15759424772</c:v>
                </c:pt>
                <c:pt idx="2">
                  <c:v>892969.10452923295</c:v>
                </c:pt>
                <c:pt idx="3">
                  <c:v>917869.91336524312</c:v>
                </c:pt>
                <c:pt idx="4">
                  <c:v>912524.13671801821</c:v>
                </c:pt>
                <c:pt idx="5">
                  <c:v>890814.75551129121</c:v>
                </c:pt>
                <c:pt idx="6">
                  <c:v>860854.23271785269</c:v>
                </c:pt>
                <c:pt idx="7">
                  <c:v>931877.36403390218</c:v>
                </c:pt>
                <c:pt idx="8">
                  <c:v>1015423.4573853057</c:v>
                </c:pt>
                <c:pt idx="9">
                  <c:v>1042173.30256674</c:v>
                </c:pt>
              </c:numCache>
            </c:numRef>
          </c:val>
        </c:ser>
        <c:axId val="83895040"/>
        <c:axId val="84176896"/>
      </c:barChart>
      <c:catAx>
        <c:axId val="838950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84176896"/>
        <c:crosses val="autoZero"/>
        <c:auto val="1"/>
        <c:lblAlgn val="ctr"/>
        <c:lblOffset val="100"/>
        <c:noMultiLvlLbl val="1"/>
      </c:catAx>
      <c:valAx>
        <c:axId val="84176896"/>
        <c:scaling>
          <c:orientation val="minMax"/>
        </c:scaling>
        <c:axPos val="l"/>
        <c:majorGridlines/>
        <c:title>
          <c:tx>
            <c:strRef>
              <c:f>'04'!$E$4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0.10062655629584763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389504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[B101.xlsx]35!ﾋﾟﾎﾞｯﾄﾃｰﾌﾞﾙ1</c:name>
    <c:fmtId val="63"/>
  </c:pivotSource>
  <c:chart>
    <c:title>
      <c:tx>
        <c:strRef>
          <c:f>'35'!$A$2</c:f>
          <c:strCache>
            <c:ptCount val="1"/>
            <c:pt idx="0">
              <c:v>35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8200058326042576"/>
          <c:h val="0.61395964715723284"/>
        </c:manualLayout>
      </c:layout>
      <c:barChart>
        <c:barDir val="col"/>
        <c:grouping val="clustered"/>
        <c:ser>
          <c:idx val="0"/>
          <c:order val="0"/>
          <c:tx>
            <c:strRef>
              <c:f>'35'!$E$4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'35'!$E$4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'35'!$E$4</c:f>
              <c:numCache>
                <c:formatCode>#,##0_ </c:formatCode>
                <c:ptCount val="49"/>
              </c:numCache>
            </c:numRef>
          </c:val>
        </c:ser>
        <c:axId val="37542144"/>
        <c:axId val="38449920"/>
      </c:barChart>
      <c:catAx>
        <c:axId val="3754214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8449920"/>
        <c:crosses val="autoZero"/>
        <c:auto val="1"/>
        <c:lblAlgn val="ctr"/>
        <c:lblOffset val="100"/>
        <c:tickMarkSkip val="12"/>
      </c:catAx>
      <c:valAx>
        <c:axId val="38449920"/>
        <c:scaling>
          <c:orientation val="minMax"/>
        </c:scaling>
        <c:axPos val="l"/>
        <c:majorGridlines/>
        <c:title>
          <c:tx>
            <c:strRef>
              <c:f>'35'!$E$4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754214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'36'!$A$2</c:f>
          <c:strCache>
            <c:ptCount val="1"/>
            <c:pt idx="0">
              <c:v>36</c:v>
            </c:pt>
          </c:strCache>
        </c:strRef>
      </c:tx>
      <c:layout>
        <c:manualLayout>
          <c:xMode val="edge"/>
          <c:yMode val="edge"/>
          <c:x val="0.47895822397200566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644685039370157"/>
          <c:y val="0.20562266777355598"/>
          <c:w val="0.76882852143482372"/>
          <c:h val="0.57952183861632944"/>
        </c:manualLayout>
      </c:layout>
      <c:barChart>
        <c:barDir val="col"/>
        <c:grouping val="clustered"/>
        <c:ser>
          <c:idx val="0"/>
          <c:order val="0"/>
          <c:tx>
            <c:strRef>
              <c:f>'36'!$E$5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'36'!$D$6:$D$15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'36'!$E$6:$E$15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8468992"/>
        <c:axId val="39192832"/>
      </c:barChart>
      <c:catAx>
        <c:axId val="3846899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9192832"/>
        <c:crosses val="autoZero"/>
        <c:auto val="1"/>
        <c:lblAlgn val="ctr"/>
        <c:lblOffset val="100"/>
        <c:noMultiLvlLbl val="1"/>
      </c:catAx>
      <c:valAx>
        <c:axId val="39192832"/>
        <c:scaling>
          <c:orientation val="minMax"/>
        </c:scaling>
        <c:axPos val="l"/>
        <c:majorGridlines/>
        <c:title>
          <c:tx>
            <c:strRef>
              <c:f>'36'!$E$4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46899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[B101.xlsx]36!ﾋﾟﾎﾞｯﾄﾃｰﾌﾞﾙ1</c:name>
    <c:fmtId val="65"/>
  </c:pivotSource>
  <c:chart>
    <c:title>
      <c:tx>
        <c:strRef>
          <c:f>'36'!$A$2</c:f>
          <c:strCache>
            <c:ptCount val="1"/>
            <c:pt idx="0">
              <c:v>36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953188647118103"/>
          <c:y val="0.18403976330125851"/>
          <c:w val="0.78439006952087975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'36'!$E$4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'36'!$E$4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'36'!$E$4</c:f>
              <c:numCache>
                <c:formatCode>#,##0_ </c:formatCode>
                <c:ptCount val="49"/>
              </c:numCache>
            </c:numRef>
          </c:val>
        </c:ser>
        <c:axId val="39281792"/>
        <c:axId val="39153664"/>
      </c:barChart>
      <c:catAx>
        <c:axId val="3928179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9153664"/>
        <c:crosses val="autoZero"/>
        <c:auto val="1"/>
        <c:lblAlgn val="ctr"/>
        <c:lblOffset val="100"/>
        <c:tickMarkSkip val="12"/>
      </c:catAx>
      <c:valAx>
        <c:axId val="39153664"/>
        <c:scaling>
          <c:orientation val="minMax"/>
        </c:scaling>
        <c:axPos val="l"/>
        <c:majorGridlines/>
        <c:title>
          <c:tx>
            <c:strRef>
              <c:f>'36'!$E$4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928179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'37'!$A$2</c:f>
          <c:strCache>
            <c:ptCount val="1"/>
            <c:pt idx="0">
              <c:v>37</c:v>
            </c:pt>
          </c:strCache>
        </c:strRef>
      </c:tx>
      <c:layout>
        <c:manualLayout>
          <c:xMode val="edge"/>
          <c:yMode val="edge"/>
          <c:x val="0.47895822397200566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92"/>
          <c:y val="0.18429604953227172"/>
          <c:w val="0.77438407699037926"/>
          <c:h val="0.58806884716333541"/>
        </c:manualLayout>
      </c:layout>
      <c:barChart>
        <c:barDir val="col"/>
        <c:grouping val="clustered"/>
        <c:ser>
          <c:idx val="0"/>
          <c:order val="0"/>
          <c:tx>
            <c:strRef>
              <c:f>'37'!$E$5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'37'!$D$6:$D$15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'37'!$E$6:$E$15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9170432"/>
        <c:axId val="39171968"/>
      </c:barChart>
      <c:catAx>
        <c:axId val="3917043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9171968"/>
        <c:crosses val="autoZero"/>
        <c:auto val="1"/>
        <c:lblAlgn val="ctr"/>
        <c:lblOffset val="100"/>
        <c:noMultiLvlLbl val="1"/>
      </c:catAx>
      <c:valAx>
        <c:axId val="39171968"/>
        <c:scaling>
          <c:orientation val="minMax"/>
        </c:scaling>
        <c:axPos val="l"/>
        <c:majorGridlines/>
        <c:title>
          <c:tx>
            <c:strRef>
              <c:f>'37'!$E$4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917043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[B101.xlsx]37!ﾋﾟﾎﾞｯﾄﾃｰﾌﾞﾙ1</c:name>
    <c:fmtId val="67"/>
  </c:pivotSource>
  <c:chart>
    <c:title>
      <c:tx>
        <c:strRef>
          <c:f>'37'!$A$2</c:f>
          <c:strCache>
            <c:ptCount val="1"/>
            <c:pt idx="0">
              <c:v>37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009499135101054"/>
          <c:w val="0.78677955578133352"/>
          <c:h val="0.62184919105773062"/>
        </c:manualLayout>
      </c:layout>
      <c:barChart>
        <c:barDir val="col"/>
        <c:grouping val="clustered"/>
        <c:ser>
          <c:idx val="0"/>
          <c:order val="0"/>
          <c:tx>
            <c:strRef>
              <c:f>'37'!$E$4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'37'!$E$4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'37'!$E$4</c:f>
              <c:numCache>
                <c:formatCode>#,##0_ </c:formatCode>
                <c:ptCount val="49"/>
              </c:numCache>
            </c:numRef>
          </c:val>
        </c:ser>
        <c:axId val="39362944"/>
        <c:axId val="39365632"/>
      </c:barChart>
      <c:catAx>
        <c:axId val="3936294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9365632"/>
        <c:crosses val="autoZero"/>
        <c:auto val="1"/>
        <c:lblAlgn val="ctr"/>
        <c:lblOffset val="100"/>
        <c:tickMarkSkip val="12"/>
      </c:catAx>
      <c:valAx>
        <c:axId val="39365632"/>
        <c:scaling>
          <c:orientation val="minMax"/>
        </c:scaling>
        <c:axPos val="l"/>
        <c:majorGridlines/>
        <c:title>
          <c:tx>
            <c:strRef>
              <c:f>'37'!$E$4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936294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'38'!$A$2</c:f>
          <c:strCache>
            <c:ptCount val="1"/>
            <c:pt idx="0">
              <c:v>38</c:v>
            </c:pt>
          </c:strCache>
        </c:strRef>
      </c:tx>
      <c:layout>
        <c:manualLayout>
          <c:xMode val="edge"/>
          <c:yMode val="edge"/>
          <c:x val="0.47895822397200566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92"/>
          <c:y val="0.19284311505790241"/>
          <c:w val="0.77993963254593701"/>
          <c:h val="0.57952183861632944"/>
        </c:manualLayout>
      </c:layout>
      <c:barChart>
        <c:barDir val="col"/>
        <c:grouping val="clustered"/>
        <c:ser>
          <c:idx val="0"/>
          <c:order val="0"/>
          <c:tx>
            <c:strRef>
              <c:f>'38'!$E$5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'38'!$D$6:$D$15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'38'!$E$6:$E$15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9503744"/>
        <c:axId val="39650048"/>
      </c:barChart>
      <c:catAx>
        <c:axId val="3950374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9650048"/>
        <c:crosses val="autoZero"/>
        <c:auto val="1"/>
        <c:lblAlgn val="ctr"/>
        <c:lblOffset val="100"/>
        <c:noMultiLvlLbl val="1"/>
      </c:catAx>
      <c:valAx>
        <c:axId val="39650048"/>
        <c:scaling>
          <c:orientation val="minMax"/>
        </c:scaling>
        <c:axPos val="l"/>
        <c:majorGridlines/>
        <c:title>
          <c:tx>
            <c:strRef>
              <c:f>'38'!$E$4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950374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[B101.xlsx]38!ﾋﾟﾎﾞｯﾄﾃｰﾌﾞﾙ1</c:name>
    <c:fmtId val="69"/>
  </c:pivotSource>
  <c:chart>
    <c:title>
      <c:tx>
        <c:strRef>
          <c:f>'38'!$A$2</c:f>
          <c:strCache>
            <c:ptCount val="1"/>
            <c:pt idx="0">
              <c:v>38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58740791520045"/>
          <c:w val="0.78439006952087975"/>
          <c:h val="0.6060701032567356"/>
        </c:manualLayout>
      </c:layout>
      <c:barChart>
        <c:barDir val="col"/>
        <c:grouping val="clustered"/>
        <c:ser>
          <c:idx val="0"/>
          <c:order val="0"/>
          <c:tx>
            <c:strRef>
              <c:f>'38'!$E$4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'38'!$E$4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'38'!$E$4</c:f>
              <c:numCache>
                <c:formatCode>#,##0_ </c:formatCode>
                <c:ptCount val="49"/>
              </c:numCache>
            </c:numRef>
          </c:val>
        </c:ser>
        <c:axId val="39660544"/>
        <c:axId val="39663488"/>
      </c:barChart>
      <c:catAx>
        <c:axId val="3966054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9663488"/>
        <c:crosses val="autoZero"/>
        <c:auto val="1"/>
        <c:lblAlgn val="ctr"/>
        <c:lblOffset val="100"/>
        <c:tickMarkSkip val="12"/>
      </c:catAx>
      <c:valAx>
        <c:axId val="39663488"/>
        <c:scaling>
          <c:orientation val="minMax"/>
        </c:scaling>
        <c:axPos val="l"/>
        <c:majorGridlines/>
        <c:title>
          <c:tx>
            <c:strRef>
              <c:f>'38'!$E$4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966054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'39'!$A$2</c:f>
          <c:strCache>
            <c:ptCount val="1"/>
            <c:pt idx="0">
              <c:v>39</c:v>
            </c:pt>
          </c:strCache>
        </c:strRef>
      </c:tx>
      <c:layout>
        <c:manualLayout>
          <c:xMode val="edge"/>
          <c:yMode val="edge"/>
          <c:x val="0.47895822397200566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92"/>
          <c:y val="0.18856955380577489"/>
          <c:w val="0.77438407699037926"/>
          <c:h val="0.58379534288983115"/>
        </c:manualLayout>
      </c:layout>
      <c:barChart>
        <c:barDir val="col"/>
        <c:grouping val="clustered"/>
        <c:ser>
          <c:idx val="0"/>
          <c:order val="0"/>
          <c:tx>
            <c:strRef>
              <c:f>'39'!$E$5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'39'!$D$6:$D$15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'39'!$E$6:$E$15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8314368"/>
        <c:axId val="38317440"/>
      </c:barChart>
      <c:catAx>
        <c:axId val="3831436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8317440"/>
        <c:crosses val="autoZero"/>
        <c:auto val="1"/>
        <c:lblAlgn val="ctr"/>
        <c:lblOffset val="100"/>
        <c:noMultiLvlLbl val="1"/>
      </c:catAx>
      <c:valAx>
        <c:axId val="38317440"/>
        <c:scaling>
          <c:orientation val="minMax"/>
        </c:scaling>
        <c:axPos val="l"/>
        <c:majorGridlines/>
        <c:title>
          <c:tx>
            <c:strRef>
              <c:f>'39'!$E$4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314368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[B101.xlsx]39!ﾋﾟﾎﾞｯﾄﾃｰﾌﾞﾙ1</c:name>
    <c:fmtId val="71"/>
  </c:pivotSource>
  <c:chart>
    <c:title>
      <c:tx>
        <c:strRef>
          <c:f>'39'!$A$2</c:f>
          <c:strCache>
            <c:ptCount val="1"/>
            <c:pt idx="0">
              <c:v>39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192930720175583"/>
          <c:w val="0.77961109699997644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'39'!$E$4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'39'!$E$4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'39'!$E$4</c:f>
              <c:numCache>
                <c:formatCode>#,##0_ </c:formatCode>
                <c:ptCount val="49"/>
              </c:numCache>
            </c:numRef>
          </c:val>
        </c:ser>
        <c:axId val="39970304"/>
        <c:axId val="39977728"/>
      </c:barChart>
      <c:catAx>
        <c:axId val="3997030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9977728"/>
        <c:crosses val="autoZero"/>
        <c:auto val="1"/>
        <c:lblAlgn val="ctr"/>
        <c:lblOffset val="100"/>
        <c:tickMarkSkip val="12"/>
      </c:catAx>
      <c:valAx>
        <c:axId val="39977728"/>
        <c:scaling>
          <c:orientation val="minMax"/>
        </c:scaling>
        <c:axPos val="l"/>
        <c:majorGridlines/>
        <c:title>
          <c:tx>
            <c:strRef>
              <c:f>'39'!$E$4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997030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'40'!$A$2</c:f>
          <c:strCache>
            <c:ptCount val="1"/>
            <c:pt idx="0">
              <c:v>40</c:v>
            </c:pt>
          </c:strCache>
        </c:strRef>
      </c:tx>
      <c:layout>
        <c:manualLayout>
          <c:xMode val="edge"/>
          <c:yMode val="edge"/>
          <c:x val="0.47895822397200566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533573928258969"/>
          <c:y val="0.18854234275028836"/>
          <c:w val="0.78271741032371223"/>
          <c:h val="0.57952183861632944"/>
        </c:manualLayout>
      </c:layout>
      <c:barChart>
        <c:barDir val="col"/>
        <c:grouping val="clustered"/>
        <c:ser>
          <c:idx val="0"/>
          <c:order val="0"/>
          <c:tx>
            <c:strRef>
              <c:f>'40'!$E$5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'40'!$D$6:$D$15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'40'!$E$6:$E$15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9078912"/>
        <c:axId val="39087104"/>
      </c:barChart>
      <c:catAx>
        <c:axId val="39078912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9087104"/>
        <c:crosses val="autoZero"/>
        <c:auto val="1"/>
        <c:lblAlgn val="ctr"/>
        <c:lblOffset val="100"/>
        <c:noMultiLvlLbl val="1"/>
      </c:catAx>
      <c:valAx>
        <c:axId val="39087104"/>
        <c:scaling>
          <c:orientation val="minMax"/>
        </c:scaling>
        <c:axPos val="l"/>
        <c:majorGridlines/>
        <c:title>
          <c:tx>
            <c:strRef>
              <c:f>'40'!$E$4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907891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[B101.xlsx]04!ﾋﾟﾎﾞｯﾄﾃｰﾌﾞﾙ1</c:name>
    <c:fmtId val="7"/>
  </c:pivotSource>
  <c:chart>
    <c:title>
      <c:tx>
        <c:strRef>
          <c:f>'04'!$A$2</c:f>
          <c:strCache>
            <c:ptCount val="1"/>
            <c:pt idx="0">
              <c:v>インドネシア</c:v>
            </c:pt>
          </c:strCache>
        </c:strRef>
      </c:tx>
      <c:layout>
        <c:manualLayout>
          <c:xMode val="edge"/>
          <c:yMode val="edge"/>
          <c:x val="0.43752095504191157"/>
          <c:y val="9.0256381100300875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431085899208834"/>
          <c:y val="0.22033152583677737"/>
          <c:w val="0.77005315195815571"/>
          <c:h val="0.57388069489014493"/>
        </c:manualLayout>
      </c:layout>
      <c:barChart>
        <c:barDir val="col"/>
        <c:grouping val="clustered"/>
        <c:ser>
          <c:idx val="0"/>
          <c:order val="0"/>
          <c:tx>
            <c:strRef>
              <c:f>'04'!$E$4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'04'!$E$4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'04'!$E$4</c:f>
              <c:numCache>
                <c:formatCode>#,##0_ </c:formatCode>
                <c:ptCount val="49"/>
                <c:pt idx="0">
                  <c:v>10439.687780372991</c:v>
                </c:pt>
                <c:pt idx="1">
                  <c:v>10961.574983119617</c:v>
                </c:pt>
                <c:pt idx="2">
                  <c:v>12865.165685532529</c:v>
                </c:pt>
                <c:pt idx="3">
                  <c:v>19035.596817354217</c:v>
                </c:pt>
                <c:pt idx="4">
                  <c:v>30184.091621534939</c:v>
                </c:pt>
                <c:pt idx="5">
                  <c:v>35638.53851064491</c:v>
                </c:pt>
                <c:pt idx="6">
                  <c:v>43598.930249478552</c:v>
                </c:pt>
                <c:pt idx="7">
                  <c:v>53588.883621439971</c:v>
                </c:pt>
                <c:pt idx="8">
                  <c:v>60194.385809607746</c:v>
                </c:pt>
                <c:pt idx="9">
                  <c:v>60128.483270232136</c:v>
                </c:pt>
                <c:pt idx="10">
                  <c:v>84791.071590477921</c:v>
                </c:pt>
                <c:pt idx="11">
                  <c:v>107633.11769869424</c:v>
                </c:pt>
                <c:pt idx="12">
                  <c:v>110497.70182297558</c:v>
                </c:pt>
                <c:pt idx="13">
                  <c:v>99866.050208710178</c:v>
                </c:pt>
                <c:pt idx="14">
                  <c:v>102489.89748098238</c:v>
                </c:pt>
                <c:pt idx="15">
                  <c:v>102170.68350827861</c:v>
                </c:pt>
                <c:pt idx="16">
                  <c:v>93656.667813798515</c:v>
                </c:pt>
                <c:pt idx="17">
                  <c:v>88823.900234904475</c:v>
                </c:pt>
                <c:pt idx="18">
                  <c:v>103864.7885596065</c:v>
                </c:pt>
                <c:pt idx="19">
                  <c:v>118684.18863113938</c:v>
                </c:pt>
                <c:pt idx="20">
                  <c:v>133857.60757268831</c:v>
                </c:pt>
                <c:pt idx="21">
                  <c:v>149934.10004212646</c:v>
                </c:pt>
                <c:pt idx="22">
                  <c:v>162739.96149773459</c:v>
                </c:pt>
                <c:pt idx="23">
                  <c:v>184838.66703416346</c:v>
                </c:pt>
                <c:pt idx="24">
                  <c:v>206931.74913746753</c:v>
                </c:pt>
                <c:pt idx="25">
                  <c:v>236456.03751621355</c:v>
                </c:pt>
                <c:pt idx="26">
                  <c:v>265980.78664974432</c:v>
                </c:pt>
                <c:pt idx="27">
                  <c:v>252386.46734460641</c:v>
                </c:pt>
                <c:pt idx="28">
                  <c:v>111653.60603892247</c:v>
                </c:pt>
                <c:pt idx="29">
                  <c:v>163775.68876269707</c:v>
                </c:pt>
                <c:pt idx="30">
                  <c:v>175702.22840060439</c:v>
                </c:pt>
                <c:pt idx="31">
                  <c:v>170832.0866113129</c:v>
                </c:pt>
                <c:pt idx="32">
                  <c:v>208325.0026266817</c:v>
                </c:pt>
                <c:pt idx="33">
                  <c:v>249968.41321832547</c:v>
                </c:pt>
                <c:pt idx="34">
                  <c:v>273460.97684145393</c:v>
                </c:pt>
                <c:pt idx="35">
                  <c:v>304371.85184020386</c:v>
                </c:pt>
                <c:pt idx="36">
                  <c:v>388167.83485147287</c:v>
                </c:pt>
                <c:pt idx="37">
                  <c:v>460192.55012426106</c:v>
                </c:pt>
                <c:pt idx="38">
                  <c:v>543253.87279614084</c:v>
                </c:pt>
                <c:pt idx="39">
                  <c:v>574505.1357163823</c:v>
                </c:pt>
                <c:pt idx="40">
                  <c:v>755094.15759424772</c:v>
                </c:pt>
                <c:pt idx="41">
                  <c:v>892969.10452923295</c:v>
                </c:pt>
                <c:pt idx="42">
                  <c:v>917869.91336524312</c:v>
                </c:pt>
                <c:pt idx="43">
                  <c:v>912524.13671801821</c:v>
                </c:pt>
                <c:pt idx="44">
                  <c:v>890814.75551129121</c:v>
                </c:pt>
                <c:pt idx="45">
                  <c:v>860854.23271785269</c:v>
                </c:pt>
                <c:pt idx="46">
                  <c:v>931877.36403390218</c:v>
                </c:pt>
                <c:pt idx="47">
                  <c:v>1015423.4573853057</c:v>
                </c:pt>
                <c:pt idx="48">
                  <c:v>1042173.30256674</c:v>
                </c:pt>
              </c:numCache>
            </c:numRef>
          </c:val>
        </c:ser>
        <c:axId val="84194432"/>
        <c:axId val="84202624"/>
      </c:barChart>
      <c:catAx>
        <c:axId val="8419443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84202624"/>
        <c:crosses val="autoZero"/>
        <c:auto val="1"/>
        <c:lblAlgn val="ctr"/>
        <c:lblOffset val="100"/>
        <c:tickMarkSkip val="12"/>
      </c:catAx>
      <c:valAx>
        <c:axId val="84202624"/>
        <c:scaling>
          <c:orientation val="minMax"/>
        </c:scaling>
        <c:axPos val="l"/>
        <c:majorGridlines/>
        <c:title>
          <c:tx>
            <c:strRef>
              <c:f>'04'!$E$4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4.4175580203012273E-2"/>
              <c:y val="0.12984772708331038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419443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[B101.xlsx]40!ﾋﾟﾎﾞｯﾄﾃｰﾌﾞﾙ1</c:name>
    <c:fmtId val="73"/>
  </c:pivotSource>
  <c:chart>
    <c:title>
      <c:tx>
        <c:strRef>
          <c:f>'40'!$A$2</c:f>
          <c:strCache>
            <c:ptCount val="1"/>
            <c:pt idx="0">
              <c:v>40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8916904204178784"/>
          <c:h val="0.61395964715723284"/>
        </c:manualLayout>
      </c:layout>
      <c:barChart>
        <c:barDir val="col"/>
        <c:grouping val="clustered"/>
        <c:ser>
          <c:idx val="0"/>
          <c:order val="0"/>
          <c:tx>
            <c:strRef>
              <c:f>'40'!$E$4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'40'!$E$4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'40'!$E$4</c:f>
              <c:numCache>
                <c:formatCode>#,##0_ </c:formatCode>
                <c:ptCount val="49"/>
              </c:numCache>
            </c:numRef>
          </c:val>
        </c:ser>
        <c:axId val="40123776"/>
        <c:axId val="40140160"/>
      </c:barChart>
      <c:catAx>
        <c:axId val="4012377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40140160"/>
        <c:crosses val="autoZero"/>
        <c:auto val="1"/>
        <c:lblAlgn val="ctr"/>
        <c:lblOffset val="100"/>
        <c:tickMarkSkip val="12"/>
      </c:catAx>
      <c:valAx>
        <c:axId val="40140160"/>
        <c:scaling>
          <c:orientation val="minMax"/>
        </c:scaling>
        <c:axPos val="l"/>
        <c:majorGridlines/>
        <c:title>
          <c:tx>
            <c:strRef>
              <c:f>'40'!$E$4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4012377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'41'!$A$2</c:f>
          <c:strCache>
            <c:ptCount val="1"/>
            <c:pt idx="0">
              <c:v>41</c:v>
            </c:pt>
          </c:strCache>
        </c:strRef>
      </c:tx>
      <c:layout>
        <c:manualLayout>
          <c:xMode val="edge"/>
          <c:yMode val="edge"/>
          <c:x val="0.47895822397200566"/>
          <c:y val="7.692307692307692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533573928258969"/>
          <c:y val="0.18856951187810791"/>
          <c:w val="0.77993963254593701"/>
          <c:h val="0.58379534288983115"/>
        </c:manualLayout>
      </c:layout>
      <c:barChart>
        <c:barDir val="col"/>
        <c:grouping val="clustered"/>
        <c:ser>
          <c:idx val="0"/>
          <c:order val="0"/>
          <c:tx>
            <c:strRef>
              <c:f>'41'!$E$5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'41'!$D$6:$D$15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'41'!$E$6:$E$15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104320"/>
        <c:axId val="40313984"/>
      </c:barChart>
      <c:catAx>
        <c:axId val="4010432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40313984"/>
        <c:crosses val="autoZero"/>
        <c:auto val="1"/>
        <c:lblAlgn val="ctr"/>
        <c:lblOffset val="100"/>
        <c:noMultiLvlLbl val="1"/>
      </c:catAx>
      <c:valAx>
        <c:axId val="40313984"/>
        <c:scaling>
          <c:orientation val="minMax"/>
        </c:scaling>
        <c:axPos val="l"/>
        <c:majorGridlines/>
        <c:title>
          <c:tx>
            <c:strRef>
              <c:f>'41'!$E$4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4010432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[B101.xlsx]41!ﾋﾟﾎﾞｯﾄﾃｰﾌﾞﾙ1</c:name>
    <c:fmtId val="75"/>
  </c:pivotSource>
  <c:chart>
    <c:title>
      <c:tx>
        <c:strRef>
          <c:f>'41'!$A$2</c:f>
          <c:strCache>
            <c:ptCount val="1"/>
            <c:pt idx="0">
              <c:v>41</c:v>
            </c:pt>
          </c:strCache>
        </c:strRef>
      </c:tx>
      <c:layout>
        <c:manualLayout>
          <c:xMode val="edge"/>
          <c:yMode val="edge"/>
          <c:x val="0.47951006124234735"/>
          <c:y val="8.28402109552218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9192930720175583"/>
          <c:w val="0.78200058326042576"/>
          <c:h val="0.61001487520698461"/>
        </c:manualLayout>
      </c:layout>
      <c:barChart>
        <c:barDir val="col"/>
        <c:grouping val="clustered"/>
        <c:ser>
          <c:idx val="0"/>
          <c:order val="0"/>
          <c:tx>
            <c:strRef>
              <c:f>'41'!$E$4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'41'!$E$4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'41'!$E$4</c:f>
              <c:numCache>
                <c:formatCode>#,##0_ </c:formatCode>
                <c:ptCount val="49"/>
              </c:numCache>
            </c:numRef>
          </c:val>
        </c:ser>
        <c:axId val="40316288"/>
        <c:axId val="40420480"/>
      </c:barChart>
      <c:catAx>
        <c:axId val="40316288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40420480"/>
        <c:crosses val="autoZero"/>
        <c:auto val="1"/>
        <c:lblAlgn val="ctr"/>
        <c:lblOffset val="100"/>
        <c:tickMarkSkip val="12"/>
      </c:catAx>
      <c:valAx>
        <c:axId val="40420480"/>
        <c:scaling>
          <c:orientation val="minMax"/>
        </c:scaling>
        <c:axPos val="l"/>
        <c:majorGridlines/>
        <c:title>
          <c:tx>
            <c:strRef>
              <c:f>'41'!$E$4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40316288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'42'!$A$2</c:f>
          <c:strCache>
            <c:ptCount val="1"/>
            <c:pt idx="0">
              <c:v>42</c:v>
            </c:pt>
          </c:strCache>
        </c:strRef>
      </c:tx>
      <c:layout>
        <c:manualLayout>
          <c:xMode val="edge"/>
          <c:yMode val="edge"/>
          <c:x val="0.47895822397200566"/>
          <c:y val="8.1196581196581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811351706036746"/>
          <c:y val="0.18429590869831391"/>
          <c:w val="0.77993963254593701"/>
          <c:h val="0.58806884716333541"/>
        </c:manualLayout>
      </c:layout>
      <c:barChart>
        <c:barDir val="col"/>
        <c:grouping val="clustered"/>
        <c:ser>
          <c:idx val="0"/>
          <c:order val="0"/>
          <c:tx>
            <c:strRef>
              <c:f>'42'!$E$5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'42'!$D$6:$D$15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'42'!$E$6:$E$15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452480"/>
        <c:axId val="40455168"/>
      </c:barChart>
      <c:catAx>
        <c:axId val="4045248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40455168"/>
        <c:crosses val="autoZero"/>
        <c:auto val="1"/>
        <c:lblAlgn val="ctr"/>
        <c:lblOffset val="100"/>
        <c:noMultiLvlLbl val="1"/>
      </c:catAx>
      <c:valAx>
        <c:axId val="40455168"/>
        <c:scaling>
          <c:orientation val="minMax"/>
        </c:scaling>
        <c:axPos val="l"/>
        <c:majorGridlines/>
        <c:title>
          <c:tx>
            <c:strRef>
              <c:f>'42'!$E$4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4045248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[B101.xlsx]42!ﾋﾟﾎﾞｯﾄﾃｰﾌﾞﾙ1</c:name>
    <c:fmtId val="77"/>
  </c:pivotSource>
  <c:chart>
    <c:title>
      <c:tx>
        <c:strRef>
          <c:f>'42'!$A$2</c:f>
          <c:strCache>
            <c:ptCount val="1"/>
            <c:pt idx="0">
              <c:v>42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7244263821861281"/>
          <c:h val="0.61395964715723284"/>
        </c:manualLayout>
      </c:layout>
      <c:barChart>
        <c:barDir val="col"/>
        <c:grouping val="clustered"/>
        <c:ser>
          <c:idx val="0"/>
          <c:order val="0"/>
          <c:tx>
            <c:strRef>
              <c:f>'42'!$E$4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'42'!$E$4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'42'!$E$4</c:f>
              <c:numCache>
                <c:formatCode>#,##0_ </c:formatCode>
                <c:ptCount val="49"/>
              </c:numCache>
            </c:numRef>
          </c:val>
        </c:ser>
        <c:axId val="40463744"/>
        <c:axId val="40604800"/>
      </c:barChart>
      <c:catAx>
        <c:axId val="40463744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40604800"/>
        <c:crosses val="autoZero"/>
        <c:auto val="1"/>
        <c:lblAlgn val="ctr"/>
        <c:lblOffset val="100"/>
        <c:tickMarkSkip val="12"/>
      </c:catAx>
      <c:valAx>
        <c:axId val="40604800"/>
        <c:scaling>
          <c:orientation val="minMax"/>
        </c:scaling>
        <c:axPos val="l"/>
        <c:majorGridlines/>
        <c:title>
          <c:tx>
            <c:strRef>
              <c:f>'42'!$E$4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4046374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'43'!$A$2</c:f>
          <c:strCache>
            <c:ptCount val="1"/>
            <c:pt idx="0">
              <c:v>43</c:v>
            </c:pt>
          </c:strCache>
        </c:strRef>
      </c:tx>
      <c:layout>
        <c:manualLayout>
          <c:xMode val="edge"/>
          <c:yMode val="edge"/>
          <c:x val="0.47895822397200566"/>
          <c:y val="7.262240782202590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533573928258969"/>
          <c:y val="0.19707546141396864"/>
          <c:w val="0.78549518810148733"/>
          <c:h val="0.58806884716333541"/>
        </c:manualLayout>
      </c:layout>
      <c:barChart>
        <c:barDir val="col"/>
        <c:grouping val="clustered"/>
        <c:ser>
          <c:idx val="0"/>
          <c:order val="0"/>
          <c:tx>
            <c:strRef>
              <c:f>'43'!$E$5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'43'!$D$6:$D$15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'43'!$E$6:$E$15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8945920"/>
        <c:axId val="38947456"/>
      </c:barChart>
      <c:catAx>
        <c:axId val="3894592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8947456"/>
        <c:crosses val="autoZero"/>
        <c:auto val="1"/>
        <c:lblAlgn val="ctr"/>
        <c:lblOffset val="100"/>
        <c:noMultiLvlLbl val="1"/>
      </c:catAx>
      <c:valAx>
        <c:axId val="38947456"/>
        <c:scaling>
          <c:orientation val="minMax"/>
        </c:scaling>
        <c:axPos val="l"/>
        <c:majorGridlines/>
        <c:title>
          <c:tx>
            <c:strRef>
              <c:f>'43'!$E$4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894592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[B101.xlsx]43!ﾋﾟﾎﾞｯﾄﾃｰﾌﾞﾙ1</c:name>
    <c:fmtId val="79"/>
  </c:pivotSource>
  <c:chart>
    <c:title>
      <c:tx>
        <c:strRef>
          <c:f>'43'!$A$2</c:f>
          <c:strCache>
            <c:ptCount val="1"/>
            <c:pt idx="0">
              <c:v>43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  <c:pivotFmt>
        <c:idx val="122"/>
        <c:marker>
          <c:symbol val="none"/>
        </c:marker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marker>
          <c:symbol val="none"/>
        </c:marker>
      </c:pivotFmt>
      <c:pivotFmt>
        <c:idx val="127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403976330125851"/>
          <c:w val="0.78200058326042576"/>
          <c:h val="0.61790441910748484"/>
        </c:manualLayout>
      </c:layout>
      <c:barChart>
        <c:barDir val="col"/>
        <c:grouping val="clustered"/>
        <c:ser>
          <c:idx val="0"/>
          <c:order val="0"/>
          <c:tx>
            <c:strRef>
              <c:f>'43'!$E$4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'43'!$E$4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'43'!$E$4</c:f>
              <c:numCache>
                <c:formatCode>#,##0_ </c:formatCode>
                <c:ptCount val="49"/>
              </c:numCache>
            </c:numRef>
          </c:val>
        </c:ser>
        <c:axId val="39885056"/>
        <c:axId val="39047168"/>
      </c:barChart>
      <c:catAx>
        <c:axId val="39885056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9047168"/>
        <c:crosses val="autoZero"/>
        <c:auto val="1"/>
        <c:lblAlgn val="ctr"/>
        <c:lblOffset val="100"/>
        <c:tickMarkSkip val="12"/>
      </c:catAx>
      <c:valAx>
        <c:axId val="39047168"/>
        <c:scaling>
          <c:orientation val="minMax"/>
        </c:scaling>
        <c:axPos val="l"/>
        <c:majorGridlines/>
        <c:title>
          <c:tx>
            <c:strRef>
              <c:f>'43'!$E$4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988505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'44'!$A$2</c:f>
          <c:strCache>
            <c:ptCount val="1"/>
            <c:pt idx="0">
              <c:v>44</c:v>
            </c:pt>
          </c:strCache>
        </c:strRef>
      </c:tx>
      <c:layout>
        <c:manualLayout>
          <c:xMode val="edge"/>
          <c:yMode val="edge"/>
          <c:x val="0.47895822397200566"/>
          <c:y val="7.692307692307692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366907261592341"/>
          <c:y val="0.19707546141396864"/>
          <c:w val="0.78271741032371223"/>
          <c:h val="0.58806884716333541"/>
        </c:manualLayout>
      </c:layout>
      <c:barChart>
        <c:barDir val="col"/>
        <c:grouping val="clustered"/>
        <c:ser>
          <c:idx val="0"/>
          <c:order val="0"/>
          <c:tx>
            <c:strRef>
              <c:f>'44'!$E$5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'44'!$D$6:$D$15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'44'!$E$6:$E$15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919040"/>
        <c:axId val="40920576"/>
      </c:barChart>
      <c:catAx>
        <c:axId val="40919040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40920576"/>
        <c:crosses val="autoZero"/>
        <c:auto val="1"/>
        <c:lblAlgn val="ctr"/>
        <c:lblOffset val="100"/>
        <c:noMultiLvlLbl val="1"/>
      </c:catAx>
      <c:valAx>
        <c:axId val="40920576"/>
        <c:scaling>
          <c:orientation val="minMax"/>
        </c:scaling>
        <c:axPos val="l"/>
        <c:majorGridlines/>
        <c:title>
          <c:tx>
            <c:strRef>
              <c:f>'44'!$E$4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4091904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[B101.xlsx]44!ﾋﾟﾎﾞｯﾄﾃｰﾌﾞﾙ1</c:name>
    <c:fmtId val="81"/>
  </c:pivotSource>
  <c:chart>
    <c:title>
      <c:tx>
        <c:strRef>
          <c:f>'44'!$A$2</c:f>
          <c:strCache>
            <c:ptCount val="1"/>
            <c:pt idx="0">
              <c:v>44</c:v>
            </c:pt>
          </c:strCache>
        </c:strRef>
      </c:tx>
      <c:layout>
        <c:manualLayout>
          <c:xMode val="edge"/>
          <c:yMode val="edge"/>
          <c:x val="0.47951006124234735"/>
          <c:y val="8.284021095522183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  <c:pivotFmt>
        <c:idx val="122"/>
        <c:marker>
          <c:symbol val="none"/>
        </c:marker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marker>
          <c:symbol val="none"/>
        </c:marker>
      </c:pivotFmt>
      <c:pivotFmt>
        <c:idx val="127"/>
        <c:marker>
          <c:symbol val="none"/>
        </c:marker>
      </c:pivotFmt>
      <c:pivotFmt>
        <c:idx val="128"/>
        <c:marker>
          <c:symbol val="none"/>
        </c:marker>
      </c:pivotFmt>
      <c:pivotFmt>
        <c:idx val="129"/>
        <c:marker>
          <c:symbol val="none"/>
        </c:marker>
      </c:pivotFmt>
      <c:pivotFmt>
        <c:idx val="130"/>
        <c:marker>
          <c:symbol val="none"/>
        </c:marker>
      </c:pivotFmt>
      <c:pivotFmt>
        <c:idx val="131"/>
        <c:marker>
          <c:symbol val="none"/>
        </c:marker>
      </c:pivotFmt>
      <c:pivotFmt>
        <c:idx val="132"/>
        <c:marker>
          <c:symbol val="none"/>
        </c:marker>
      </c:pivotFmt>
      <c:pivotFmt>
        <c:idx val="13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8200058326042576"/>
          <c:h val="0.61395964715723284"/>
        </c:manualLayout>
      </c:layout>
      <c:barChart>
        <c:barDir val="col"/>
        <c:grouping val="clustered"/>
        <c:ser>
          <c:idx val="0"/>
          <c:order val="0"/>
          <c:tx>
            <c:strRef>
              <c:f>'44'!$E$4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'44'!$E$4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'44'!$E$4</c:f>
              <c:numCache>
                <c:formatCode>#,##0_ </c:formatCode>
                <c:ptCount val="49"/>
              </c:numCache>
            </c:numRef>
          </c:val>
        </c:ser>
        <c:axId val="40940672"/>
        <c:axId val="40942208"/>
      </c:barChart>
      <c:catAx>
        <c:axId val="4094067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40942208"/>
        <c:crosses val="autoZero"/>
        <c:auto val="1"/>
        <c:lblAlgn val="ctr"/>
        <c:lblOffset val="100"/>
        <c:tickMarkSkip val="12"/>
      </c:catAx>
      <c:valAx>
        <c:axId val="40942208"/>
        <c:scaling>
          <c:orientation val="minMax"/>
        </c:scaling>
        <c:axPos val="l"/>
        <c:majorGridlines/>
        <c:title>
          <c:tx>
            <c:strRef>
              <c:f>'44'!$E$4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4094067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'45'!$A$2</c:f>
          <c:strCache>
            <c:ptCount val="1"/>
            <c:pt idx="0">
              <c:v>45</c:v>
            </c:pt>
          </c:strCache>
        </c:strRef>
      </c:tx>
      <c:layout>
        <c:manualLayout>
          <c:xMode val="edge"/>
          <c:yMode val="edge"/>
          <c:x val="0.47895822397200566"/>
          <c:y val="7.6923076923076927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366907261592341"/>
          <c:y val="0.19281561050875018"/>
          <c:w val="0.77993963254593701"/>
          <c:h val="0.58806884716333541"/>
        </c:manualLayout>
      </c:layout>
      <c:barChart>
        <c:barDir val="col"/>
        <c:grouping val="clustered"/>
        <c:ser>
          <c:idx val="0"/>
          <c:order val="0"/>
          <c:tx>
            <c:strRef>
              <c:f>'45'!$E$5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'45'!$D$6:$D$15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'45'!$E$6:$E$15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89492096"/>
        <c:axId val="95842688"/>
      </c:barChart>
      <c:catAx>
        <c:axId val="8949209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95842688"/>
        <c:crosses val="autoZero"/>
        <c:auto val="1"/>
        <c:lblAlgn val="ctr"/>
        <c:lblOffset val="100"/>
        <c:noMultiLvlLbl val="1"/>
      </c:catAx>
      <c:valAx>
        <c:axId val="95842688"/>
        <c:scaling>
          <c:orientation val="minMax"/>
        </c:scaling>
        <c:axPos val="l"/>
        <c:majorGridlines/>
        <c:title>
          <c:tx>
            <c:strRef>
              <c:f>'45'!$E$4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949209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'05'!$A$2</c:f>
          <c:strCache>
            <c:ptCount val="1"/>
            <c:pt idx="0">
              <c:v>カンボジア</c:v>
            </c:pt>
          </c:strCache>
        </c:strRef>
      </c:tx>
      <c:layout>
        <c:manualLayout>
          <c:xMode val="edge"/>
          <c:yMode val="edge"/>
          <c:x val="0.42575699912511056"/>
          <c:y val="8.547008547008547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6291907261592373"/>
          <c:y val="0.21421057944679991"/>
          <c:w val="0.74382852143482392"/>
          <c:h val="0.56245520756851153"/>
        </c:manualLayout>
      </c:layout>
      <c:barChart>
        <c:barDir val="col"/>
        <c:grouping val="clustered"/>
        <c:ser>
          <c:idx val="0"/>
          <c:order val="0"/>
          <c:tx>
            <c:strRef>
              <c:f>'05'!$E$5</c:f>
              <c:strCache>
                <c:ptCount val="1"/>
                <c:pt idx="0">
                  <c:v>データ（百万ドル）</c:v>
                </c:pt>
              </c:strCache>
            </c:strRef>
          </c:tx>
          <c:cat>
            <c:strRef>
              <c:f>'05'!$D$6:$D$15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'05'!$E$6:$E$15</c:f>
              <c:numCache>
                <c:formatCode>#,##0_ </c:formatCode>
                <c:ptCount val="10"/>
                <c:pt idx="0">
                  <c:v>10401.844097278152</c:v>
                </c:pt>
                <c:pt idx="1">
                  <c:v>11242.278818773764</c:v>
                </c:pt>
                <c:pt idx="2">
                  <c:v>12829.542934581741</c:v>
                </c:pt>
                <c:pt idx="3">
                  <c:v>14054.450781056286</c:v>
                </c:pt>
                <c:pt idx="4">
                  <c:v>15268.706934012043</c:v>
                </c:pt>
                <c:pt idx="5">
                  <c:v>16702.613003095976</c:v>
                </c:pt>
                <c:pt idx="6">
                  <c:v>18049.953905721835</c:v>
                </c:pt>
                <c:pt idx="7">
                  <c:v>20016.756230757874</c:v>
                </c:pt>
                <c:pt idx="8">
                  <c:v>22177.200588682099</c:v>
                </c:pt>
                <c:pt idx="9">
                  <c:v>24571.753581795925</c:v>
                </c:pt>
              </c:numCache>
            </c:numRef>
          </c:val>
        </c:ser>
        <c:axId val="84109568"/>
        <c:axId val="84130816"/>
      </c:barChart>
      <c:catAx>
        <c:axId val="84109568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84130816"/>
        <c:crosses val="autoZero"/>
        <c:auto val="1"/>
        <c:lblAlgn val="ctr"/>
        <c:lblOffset val="100"/>
        <c:noMultiLvlLbl val="1"/>
      </c:catAx>
      <c:valAx>
        <c:axId val="84130816"/>
        <c:scaling>
          <c:orientation val="minMax"/>
        </c:scaling>
        <c:axPos val="l"/>
        <c:majorGridlines/>
        <c:title>
          <c:tx>
            <c:strRef>
              <c:f>'05'!$E$4</c:f>
              <c:strCache>
                <c:ptCount val="1"/>
                <c:pt idx="0">
                  <c:v>（百万ドル）</c:v>
                </c:pt>
              </c:strCache>
            </c:strRef>
          </c:tx>
          <c:layout>
            <c:manualLayout>
              <c:xMode val="edge"/>
              <c:yMode val="edge"/>
              <c:x val="6.666666666666668E-2"/>
              <c:y val="0.12196673165050548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84109568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[B101.xlsx]45!ﾋﾟﾎﾞｯﾄﾃｰﾌﾞﾙ1</c:name>
    <c:fmtId val="83"/>
  </c:pivotSource>
  <c:chart>
    <c:title>
      <c:tx>
        <c:strRef>
          <c:f>'45'!$A$2</c:f>
          <c:strCache>
            <c:ptCount val="1"/>
            <c:pt idx="0">
              <c:v>45</c:v>
            </c:pt>
          </c:strCache>
        </c:strRef>
      </c:tx>
      <c:layout>
        <c:manualLayout>
          <c:xMode val="edge"/>
          <c:yMode val="edge"/>
          <c:x val="0.47951006124234735"/>
          <c:y val="7.8895439004973519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  <c:pivotFmt>
        <c:idx val="122"/>
        <c:marker>
          <c:symbol val="none"/>
        </c:marker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marker>
          <c:symbol val="none"/>
        </c:marker>
      </c:pivotFmt>
      <c:pivotFmt>
        <c:idx val="127"/>
        <c:marker>
          <c:symbol val="none"/>
        </c:marker>
      </c:pivotFmt>
      <c:pivotFmt>
        <c:idx val="128"/>
        <c:marker>
          <c:symbol val="none"/>
        </c:marker>
      </c:pivotFmt>
      <c:pivotFmt>
        <c:idx val="129"/>
        <c:marker>
          <c:symbol val="none"/>
        </c:marker>
      </c:pivotFmt>
      <c:pivotFmt>
        <c:idx val="130"/>
        <c:marker>
          <c:symbol val="none"/>
        </c:marker>
      </c:pivotFmt>
      <c:pivotFmt>
        <c:idx val="131"/>
        <c:marker>
          <c:symbol val="none"/>
        </c:marker>
      </c:pivotFmt>
      <c:pivotFmt>
        <c:idx val="132"/>
        <c:marker>
          <c:symbol val="none"/>
        </c:marker>
      </c:pivotFmt>
      <c:pivotFmt>
        <c:idx val="133"/>
        <c:marker>
          <c:symbol val="none"/>
        </c:marker>
      </c:pivotFmt>
      <c:pivotFmt>
        <c:idx val="134"/>
        <c:marker>
          <c:symbol val="none"/>
        </c:marker>
      </c:pivotFmt>
      <c:pivotFmt>
        <c:idx val="135"/>
        <c:marker>
          <c:symbol val="none"/>
        </c:marker>
      </c:pivotFmt>
      <c:pivotFmt>
        <c:idx val="136"/>
        <c:marker>
          <c:symbol val="none"/>
        </c:marker>
      </c:pivotFmt>
      <c:pivotFmt>
        <c:idx val="137"/>
        <c:marker>
          <c:symbol val="none"/>
        </c:marker>
      </c:pivotFmt>
      <c:pivotFmt>
        <c:idx val="138"/>
        <c:marker>
          <c:symbol val="none"/>
        </c:marker>
      </c:pivotFmt>
      <c:pivotFmt>
        <c:idx val="13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8916904204178784"/>
          <c:h val="0.61395964715723284"/>
        </c:manualLayout>
      </c:layout>
      <c:barChart>
        <c:barDir val="col"/>
        <c:grouping val="clustered"/>
        <c:ser>
          <c:idx val="0"/>
          <c:order val="0"/>
          <c:tx>
            <c:strRef>
              <c:f>'45'!$E$4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'45'!$E$4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'45'!$E$4</c:f>
              <c:numCache>
                <c:formatCode>#,##0_ </c:formatCode>
                <c:ptCount val="49"/>
              </c:numCache>
            </c:numRef>
          </c:val>
        </c:ser>
        <c:axId val="95849472"/>
        <c:axId val="95864320"/>
      </c:barChart>
      <c:catAx>
        <c:axId val="95849472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95864320"/>
        <c:crosses val="autoZero"/>
        <c:auto val="1"/>
        <c:lblAlgn val="ctr"/>
        <c:lblOffset val="100"/>
        <c:tickMarkSkip val="12"/>
      </c:catAx>
      <c:valAx>
        <c:axId val="95864320"/>
        <c:scaling>
          <c:orientation val="minMax"/>
        </c:scaling>
        <c:axPos val="l"/>
        <c:majorGridlines/>
        <c:title>
          <c:tx>
            <c:strRef>
              <c:f>'45'!$E$4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5849472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'46'!$A$2</c:f>
          <c:strCache>
            <c:ptCount val="1"/>
            <c:pt idx="0">
              <c:v>46</c:v>
            </c:pt>
          </c:strCache>
        </c:strRef>
      </c:tx>
      <c:layout>
        <c:manualLayout>
          <c:xMode val="edge"/>
          <c:yMode val="edge"/>
          <c:x val="0.47895822397200566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5089129483814592"/>
          <c:y val="0.20134906459376353"/>
          <c:w val="0.77716185476815702"/>
          <c:h val="0.58379534288983115"/>
        </c:manualLayout>
      </c:layout>
      <c:barChart>
        <c:barDir val="col"/>
        <c:grouping val="clustered"/>
        <c:ser>
          <c:idx val="0"/>
          <c:order val="0"/>
          <c:tx>
            <c:strRef>
              <c:f>'46'!$E$5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'46'!$D$6:$D$15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'46'!$E$6:$E$15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95895936"/>
        <c:axId val="95898624"/>
      </c:barChart>
      <c:catAx>
        <c:axId val="95895936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95898624"/>
        <c:crosses val="autoZero"/>
        <c:auto val="1"/>
        <c:lblAlgn val="ctr"/>
        <c:lblOffset val="100"/>
        <c:noMultiLvlLbl val="1"/>
      </c:catAx>
      <c:valAx>
        <c:axId val="95898624"/>
        <c:scaling>
          <c:orientation val="minMax"/>
        </c:scaling>
        <c:axPos val="l"/>
        <c:majorGridlines/>
        <c:title>
          <c:tx>
            <c:strRef>
              <c:f>'46'!$E$4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5895936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[B101.xlsx]46!ﾋﾟﾎﾞｯﾄﾃｰﾌﾞﾙ1</c:name>
    <c:fmtId val="85"/>
  </c:pivotSource>
  <c:chart>
    <c:title>
      <c:tx>
        <c:strRef>
          <c:f>'46'!$A$2</c:f>
          <c:strCache>
            <c:ptCount val="1"/>
            <c:pt idx="0">
              <c:v>46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  <c:pivotFmt>
        <c:idx val="122"/>
        <c:marker>
          <c:symbol val="none"/>
        </c:marker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marker>
          <c:symbol val="none"/>
        </c:marker>
      </c:pivotFmt>
      <c:pivotFmt>
        <c:idx val="127"/>
        <c:marker>
          <c:symbol val="none"/>
        </c:marker>
      </c:pivotFmt>
      <c:pivotFmt>
        <c:idx val="128"/>
        <c:marker>
          <c:symbol val="none"/>
        </c:marker>
      </c:pivotFmt>
      <c:pivotFmt>
        <c:idx val="129"/>
        <c:marker>
          <c:symbol val="none"/>
        </c:marker>
      </c:pivotFmt>
      <c:pivotFmt>
        <c:idx val="130"/>
        <c:marker>
          <c:symbol val="none"/>
        </c:marker>
      </c:pivotFmt>
      <c:pivotFmt>
        <c:idx val="131"/>
        <c:marker>
          <c:symbol val="none"/>
        </c:marker>
      </c:pivotFmt>
      <c:pivotFmt>
        <c:idx val="132"/>
        <c:marker>
          <c:symbol val="none"/>
        </c:marker>
      </c:pivotFmt>
      <c:pivotFmt>
        <c:idx val="133"/>
        <c:marker>
          <c:symbol val="none"/>
        </c:marker>
      </c:pivotFmt>
      <c:pivotFmt>
        <c:idx val="134"/>
        <c:marker>
          <c:symbol val="none"/>
        </c:marker>
      </c:pivotFmt>
      <c:pivotFmt>
        <c:idx val="135"/>
        <c:marker>
          <c:symbol val="none"/>
        </c:marker>
      </c:pivotFmt>
      <c:pivotFmt>
        <c:idx val="136"/>
        <c:marker>
          <c:symbol val="none"/>
        </c:marker>
      </c:pivotFmt>
      <c:pivotFmt>
        <c:idx val="137"/>
        <c:marker>
          <c:symbol val="none"/>
        </c:marker>
      </c:pivotFmt>
      <c:pivotFmt>
        <c:idx val="138"/>
        <c:marker>
          <c:symbol val="none"/>
        </c:marker>
      </c:pivotFmt>
      <c:pivotFmt>
        <c:idx val="139"/>
        <c:marker>
          <c:symbol val="none"/>
        </c:marker>
      </c:pivotFmt>
      <c:pivotFmt>
        <c:idx val="140"/>
        <c:marker>
          <c:symbol val="none"/>
        </c:marker>
      </c:pivotFmt>
      <c:pivotFmt>
        <c:idx val="141"/>
        <c:marker>
          <c:symbol val="none"/>
        </c:marker>
      </c:pivotFmt>
      <c:pivotFmt>
        <c:idx val="142"/>
        <c:marker>
          <c:symbol val="none"/>
        </c:marker>
      </c:pivotFmt>
      <c:pivotFmt>
        <c:idx val="143"/>
        <c:marker>
          <c:symbol val="none"/>
        </c:marker>
      </c:pivotFmt>
      <c:pivotFmt>
        <c:idx val="144"/>
        <c:marker>
          <c:symbol val="none"/>
        </c:marker>
      </c:pivotFmt>
      <c:pivotFmt>
        <c:idx val="14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8439006952087975"/>
          <c:h val="0.61395964715723284"/>
        </c:manualLayout>
      </c:layout>
      <c:barChart>
        <c:barDir val="col"/>
        <c:grouping val="clustered"/>
        <c:ser>
          <c:idx val="0"/>
          <c:order val="0"/>
          <c:tx>
            <c:strRef>
              <c:f>'46'!$E$4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'46'!$E$4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'46'!$E$4</c:f>
              <c:numCache>
                <c:formatCode>#,##0_ </c:formatCode>
                <c:ptCount val="49"/>
              </c:numCache>
            </c:numRef>
          </c:val>
        </c:ser>
        <c:axId val="96069120"/>
        <c:axId val="39825792"/>
      </c:barChart>
      <c:catAx>
        <c:axId val="9606912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39825792"/>
        <c:crosses val="autoZero"/>
        <c:auto val="1"/>
        <c:lblAlgn val="ctr"/>
        <c:lblOffset val="100"/>
        <c:tickMarkSkip val="12"/>
      </c:catAx>
      <c:valAx>
        <c:axId val="39825792"/>
        <c:scaling>
          <c:orientation val="minMax"/>
        </c:scaling>
        <c:axPos val="l"/>
        <c:majorGridlines/>
        <c:title>
          <c:tx>
            <c:strRef>
              <c:f>'46'!$E$4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606912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strRef>
          <c:f>'47'!$A$2</c:f>
          <c:strCache>
            <c:ptCount val="1"/>
            <c:pt idx="0">
              <c:v>47</c:v>
            </c:pt>
          </c:strCache>
        </c:strRef>
      </c:tx>
      <c:layout>
        <c:manualLayout>
          <c:xMode val="edge"/>
          <c:yMode val="edge"/>
          <c:x val="0.47895822397200566"/>
          <c:y val="7.6882258727243802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lotArea>
      <c:layout>
        <c:manualLayout>
          <c:layoutTarget val="inner"/>
          <c:xMode val="edge"/>
          <c:yMode val="edge"/>
          <c:x val="0.14811351706036746"/>
          <c:y val="0.19707546141396864"/>
          <c:w val="0.78549518810148733"/>
          <c:h val="0.58806884716333541"/>
        </c:manualLayout>
      </c:layout>
      <c:barChart>
        <c:barDir val="col"/>
        <c:grouping val="clustered"/>
        <c:ser>
          <c:idx val="0"/>
          <c:order val="0"/>
          <c:tx>
            <c:strRef>
              <c:f>'47'!$E$5</c:f>
              <c:strCache>
                <c:ptCount val="1"/>
                <c:pt idx="0">
                  <c:v>データ（人）</c:v>
                </c:pt>
              </c:strCache>
            </c:strRef>
          </c:tx>
          <c:cat>
            <c:strRef>
              <c:f>'47'!$D$6:$D$15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'47'!$E$6:$E$15</c:f>
              <c:numCache>
                <c:formatCode>#,##0_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9840384"/>
        <c:axId val="39843712"/>
      </c:barChart>
      <c:catAx>
        <c:axId val="39840384"/>
        <c:scaling>
          <c:orientation val="minMax"/>
        </c:scaling>
        <c:axPos val="b"/>
        <c:numFmt formatCode="General" sourceLinked="1"/>
        <c:tickLblPos val="low"/>
        <c:txPr>
          <a:bodyPr/>
          <a:lstStyle/>
          <a:p>
            <a:pPr>
              <a:defRPr sz="1000"/>
            </a:pPr>
            <a:endParaRPr lang="ja-JP"/>
          </a:p>
        </c:txPr>
        <c:crossAx val="39843712"/>
        <c:crosses val="autoZero"/>
        <c:auto val="1"/>
        <c:lblAlgn val="ctr"/>
        <c:lblOffset val="100"/>
        <c:noMultiLvlLbl val="1"/>
      </c:catAx>
      <c:valAx>
        <c:axId val="39843712"/>
        <c:scaling>
          <c:orientation val="minMax"/>
        </c:scaling>
        <c:axPos val="l"/>
        <c:majorGridlines/>
        <c:title>
          <c:tx>
            <c:strRef>
              <c:f>'47'!$E$4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4444444444444502E-2"/>
              <c:y val="9.6353052022343358E-2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39840384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[B101.xlsx]47!ﾋﾟﾎﾞｯﾄﾃｰﾌﾞﾙ1</c:name>
    <c:fmtId val="87"/>
  </c:pivotSource>
  <c:chart>
    <c:title>
      <c:tx>
        <c:strRef>
          <c:f>'47'!$A$2</c:f>
          <c:strCache>
            <c:ptCount val="1"/>
            <c:pt idx="0">
              <c:v>47</c:v>
            </c:pt>
          </c:strCache>
        </c:strRef>
      </c:tx>
      <c:layout>
        <c:manualLayout>
          <c:xMode val="edge"/>
          <c:yMode val="edge"/>
          <c:x val="0.47951006124234735"/>
          <c:y val="7.1005895104475886E-2"/>
        </c:manualLayout>
      </c:layout>
      <c:overlay val="1"/>
      <c:txPr>
        <a:bodyPr/>
        <a:lstStyle/>
        <a:p>
          <a:pPr>
            <a:defRPr sz="1100"/>
          </a:pPr>
          <a:endParaRPr lang="ja-JP"/>
        </a:p>
      </c:txPr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  <c:pivotFmt>
        <c:idx val="87"/>
        <c:marker>
          <c:symbol val="none"/>
        </c:marker>
      </c:pivotFmt>
      <c:pivotFmt>
        <c:idx val="88"/>
        <c:marker>
          <c:symbol val="none"/>
        </c:marker>
      </c:pivotFmt>
      <c:pivotFmt>
        <c:idx val="89"/>
        <c:marker>
          <c:symbol val="none"/>
        </c:marker>
      </c:pivotFmt>
      <c:pivotFmt>
        <c:idx val="90"/>
        <c:marker>
          <c:symbol val="none"/>
        </c:marker>
      </c:pivotFmt>
      <c:pivotFmt>
        <c:idx val="91"/>
        <c:marker>
          <c:symbol val="none"/>
        </c:marker>
      </c:pivotFmt>
      <c:pivotFmt>
        <c:idx val="92"/>
        <c:marker>
          <c:symbol val="none"/>
        </c:marker>
      </c:pivotFmt>
      <c:pivotFmt>
        <c:idx val="93"/>
        <c:marker>
          <c:symbol val="none"/>
        </c:marker>
      </c:pivotFmt>
      <c:pivotFmt>
        <c:idx val="94"/>
        <c:marker>
          <c:symbol val="none"/>
        </c:marker>
      </c:pivotFmt>
      <c:pivotFmt>
        <c:idx val="95"/>
        <c:marker>
          <c:symbol val="none"/>
        </c:marker>
      </c:pivotFmt>
      <c:pivotFmt>
        <c:idx val="96"/>
        <c:marker>
          <c:symbol val="none"/>
        </c:marker>
      </c:pivotFmt>
      <c:pivotFmt>
        <c:idx val="97"/>
        <c:marker>
          <c:symbol val="none"/>
        </c:marker>
      </c:pivotFmt>
      <c:pivotFmt>
        <c:idx val="98"/>
        <c:marker>
          <c:symbol val="none"/>
        </c:marker>
      </c:pivotFmt>
      <c:pivotFmt>
        <c:idx val="99"/>
        <c:marker>
          <c:symbol val="none"/>
        </c:marker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</c:pivotFmt>
      <c:pivotFmt>
        <c:idx val="102"/>
        <c:marker>
          <c:symbol val="none"/>
        </c:marker>
      </c:pivotFmt>
      <c:pivotFmt>
        <c:idx val="103"/>
        <c:marker>
          <c:symbol val="none"/>
        </c:marker>
      </c:pivotFmt>
      <c:pivotFmt>
        <c:idx val="104"/>
        <c:marker>
          <c:symbol val="none"/>
        </c:marker>
      </c:pivotFmt>
      <c:pivotFmt>
        <c:idx val="105"/>
        <c:marker>
          <c:symbol val="none"/>
        </c:marker>
      </c:pivotFmt>
      <c:pivotFmt>
        <c:idx val="106"/>
        <c:marker>
          <c:symbol val="none"/>
        </c:marker>
      </c:pivotFmt>
      <c:pivotFmt>
        <c:idx val="107"/>
        <c:marker>
          <c:symbol val="none"/>
        </c:marker>
      </c:pivotFmt>
      <c:pivotFmt>
        <c:idx val="108"/>
        <c:marker>
          <c:symbol val="none"/>
        </c:marker>
      </c:pivotFmt>
      <c:pivotFmt>
        <c:idx val="109"/>
        <c:marker>
          <c:symbol val="none"/>
        </c:marker>
      </c:pivotFmt>
      <c:pivotFmt>
        <c:idx val="110"/>
        <c:marker>
          <c:symbol val="none"/>
        </c:marker>
      </c:pivotFmt>
      <c:pivotFmt>
        <c:idx val="111"/>
        <c:marker>
          <c:symbol val="none"/>
        </c:marker>
      </c:pivotFmt>
      <c:pivotFmt>
        <c:idx val="112"/>
        <c:marker>
          <c:symbol val="none"/>
        </c:marker>
      </c:pivotFmt>
      <c:pivotFmt>
        <c:idx val="113"/>
        <c:marker>
          <c:symbol val="none"/>
        </c:marker>
      </c:pivotFmt>
      <c:pivotFmt>
        <c:idx val="114"/>
        <c:marker>
          <c:symbol val="none"/>
        </c:marker>
      </c:pivotFmt>
      <c:pivotFmt>
        <c:idx val="115"/>
        <c:marker>
          <c:symbol val="none"/>
        </c:marker>
      </c:pivotFmt>
      <c:pivotFmt>
        <c:idx val="116"/>
        <c:marker>
          <c:symbol val="none"/>
        </c:marker>
      </c:pivotFmt>
      <c:pivotFmt>
        <c:idx val="117"/>
        <c:marker>
          <c:symbol val="none"/>
        </c:marker>
      </c:pivotFmt>
      <c:pivotFmt>
        <c:idx val="118"/>
        <c:marker>
          <c:symbol val="none"/>
        </c:marker>
      </c:pivotFmt>
      <c:pivotFmt>
        <c:idx val="119"/>
        <c:marker>
          <c:symbol val="none"/>
        </c:marker>
      </c:pivotFmt>
      <c:pivotFmt>
        <c:idx val="120"/>
        <c:marker>
          <c:symbol val="none"/>
        </c:marker>
      </c:pivotFmt>
      <c:pivotFmt>
        <c:idx val="121"/>
        <c:marker>
          <c:symbol val="none"/>
        </c:marker>
      </c:pivotFmt>
      <c:pivotFmt>
        <c:idx val="122"/>
        <c:marker>
          <c:symbol val="none"/>
        </c:marker>
      </c:pivotFmt>
      <c:pivotFmt>
        <c:idx val="123"/>
        <c:marker>
          <c:symbol val="none"/>
        </c:marker>
      </c:pivotFmt>
      <c:pivotFmt>
        <c:idx val="124"/>
        <c:marker>
          <c:symbol val="none"/>
        </c:marker>
      </c:pivotFmt>
      <c:pivotFmt>
        <c:idx val="125"/>
        <c:marker>
          <c:symbol val="none"/>
        </c:marker>
      </c:pivotFmt>
      <c:pivotFmt>
        <c:idx val="126"/>
        <c:marker>
          <c:symbol val="none"/>
        </c:marker>
      </c:pivotFmt>
      <c:pivotFmt>
        <c:idx val="127"/>
        <c:marker>
          <c:symbol val="none"/>
        </c:marker>
      </c:pivotFmt>
      <c:pivotFmt>
        <c:idx val="128"/>
        <c:marker>
          <c:symbol val="none"/>
        </c:marker>
      </c:pivotFmt>
      <c:pivotFmt>
        <c:idx val="129"/>
        <c:marker>
          <c:symbol val="none"/>
        </c:marker>
      </c:pivotFmt>
      <c:pivotFmt>
        <c:idx val="130"/>
        <c:marker>
          <c:symbol val="none"/>
        </c:marker>
      </c:pivotFmt>
      <c:pivotFmt>
        <c:idx val="131"/>
        <c:marker>
          <c:symbol val="none"/>
        </c:marker>
      </c:pivotFmt>
      <c:pivotFmt>
        <c:idx val="132"/>
        <c:marker>
          <c:symbol val="none"/>
        </c:marker>
      </c:pivotFmt>
      <c:pivotFmt>
        <c:idx val="133"/>
        <c:marker>
          <c:symbol val="none"/>
        </c:marker>
      </c:pivotFmt>
      <c:pivotFmt>
        <c:idx val="134"/>
        <c:marker>
          <c:symbol val="none"/>
        </c:marker>
      </c:pivotFmt>
      <c:pivotFmt>
        <c:idx val="135"/>
        <c:marker>
          <c:symbol val="none"/>
        </c:marker>
      </c:pivotFmt>
      <c:pivotFmt>
        <c:idx val="136"/>
        <c:marker>
          <c:symbol val="none"/>
        </c:marker>
      </c:pivotFmt>
      <c:pivotFmt>
        <c:idx val="137"/>
        <c:marker>
          <c:symbol val="none"/>
        </c:marker>
      </c:pivotFmt>
      <c:pivotFmt>
        <c:idx val="138"/>
        <c:marker>
          <c:symbol val="none"/>
        </c:marker>
      </c:pivotFmt>
      <c:pivotFmt>
        <c:idx val="139"/>
        <c:marker>
          <c:symbol val="none"/>
        </c:marker>
      </c:pivotFmt>
      <c:pivotFmt>
        <c:idx val="140"/>
        <c:marker>
          <c:symbol val="none"/>
        </c:marker>
      </c:pivotFmt>
      <c:pivotFmt>
        <c:idx val="141"/>
        <c:marker>
          <c:symbol val="none"/>
        </c:marker>
      </c:pivotFmt>
      <c:pivotFmt>
        <c:idx val="142"/>
        <c:marker>
          <c:symbol val="none"/>
        </c:marker>
      </c:pivotFmt>
      <c:pivotFmt>
        <c:idx val="143"/>
        <c:marker>
          <c:symbol val="none"/>
        </c:marker>
      </c:pivotFmt>
      <c:pivotFmt>
        <c:idx val="144"/>
        <c:marker>
          <c:symbol val="none"/>
        </c:marker>
      </c:pivotFmt>
      <c:pivotFmt>
        <c:idx val="145"/>
        <c:marker>
          <c:symbol val="none"/>
        </c:marker>
      </c:pivotFmt>
      <c:pivotFmt>
        <c:idx val="146"/>
        <c:marker>
          <c:symbol val="none"/>
        </c:marker>
      </c:pivotFmt>
      <c:pivotFmt>
        <c:idx val="147"/>
        <c:marker>
          <c:symbol val="none"/>
        </c:marker>
      </c:pivotFmt>
      <c:pivotFmt>
        <c:idx val="148"/>
        <c:marker>
          <c:symbol val="none"/>
        </c:marker>
      </c:pivotFmt>
      <c:pivotFmt>
        <c:idx val="149"/>
        <c:marker>
          <c:symbol val="none"/>
        </c:marker>
      </c:pivotFmt>
      <c:pivotFmt>
        <c:idx val="150"/>
        <c:marker>
          <c:symbol val="none"/>
        </c:marker>
      </c:pivotFmt>
      <c:pivotFmt>
        <c:idx val="151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475291395027233"/>
          <c:y val="0.18798453525150721"/>
          <c:w val="0.77722161073952289"/>
          <c:h val="0.61395964715723284"/>
        </c:manualLayout>
      </c:layout>
      <c:barChart>
        <c:barDir val="col"/>
        <c:grouping val="clustered"/>
        <c:ser>
          <c:idx val="0"/>
          <c:order val="0"/>
          <c:tx>
            <c:strRef>
              <c:f>'47'!$E$4</c:f>
              <c:strCache>
                <c:ptCount val="1"/>
                <c:pt idx="0">
                  <c:v>集計</c:v>
                </c:pt>
              </c:strCache>
            </c:strRef>
          </c:tx>
          <c:cat>
            <c:strRef>
              <c:f>'47'!$E$4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'47'!$E$4</c:f>
              <c:numCache>
                <c:formatCode>#,##0_ </c:formatCode>
                <c:ptCount val="49"/>
              </c:numCache>
            </c:numRef>
          </c:val>
        </c:ser>
        <c:axId val="96358400"/>
        <c:axId val="96361472"/>
      </c:barChart>
      <c:catAx>
        <c:axId val="96358400"/>
        <c:scaling>
          <c:orientation val="minMax"/>
        </c:scaling>
        <c:axPos val="b"/>
        <c:numFmt formatCode="[$-409]mmm\-yy;@" sourceLinked="1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96361472"/>
        <c:crosses val="autoZero"/>
        <c:auto val="1"/>
        <c:lblAlgn val="ctr"/>
        <c:lblOffset val="100"/>
        <c:tickMarkSkip val="12"/>
      </c:catAx>
      <c:valAx>
        <c:axId val="96361472"/>
        <c:scaling>
          <c:orientation val="minMax"/>
        </c:scaling>
        <c:axPos val="l"/>
        <c:majorGridlines/>
        <c:title>
          <c:tx>
            <c:strRef>
              <c:f>'47'!$E$4</c:f>
              <c:strCache>
                <c:ptCount val="1"/>
                <c:pt idx="0">
                  <c:v>（人）</c:v>
                </c:pt>
              </c:strCache>
            </c:strRef>
          </c:tx>
          <c:layout>
            <c:manualLayout>
              <c:xMode val="edge"/>
              <c:yMode val="edge"/>
              <c:x val="4.1786093942558604E-2"/>
              <c:y val="0.10558381406539415"/>
            </c:manualLayout>
          </c:layout>
          <c:txPr>
            <a:bodyPr rot="0" vert="horz"/>
            <a:lstStyle/>
            <a:p>
              <a:pPr>
                <a:defRPr sz="900"/>
              </a:pPr>
              <a:endParaRPr lang="ja-JP"/>
            </a:p>
          </c:txPr>
        </c:title>
        <c:numFmt formatCode="#,##0_ " sourceLinked="1"/>
        <c:tickLblPos val="nextTo"/>
        <c:crossAx val="96358400"/>
        <c:crosses val="autoZero"/>
        <c:crossBetween val="between"/>
      </c:valAx>
    </c:plotArea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0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10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10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10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1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1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1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1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1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1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8.xml"/><Relationship Id="rId1" Type="http://schemas.openxmlformats.org/officeDocument/2006/relationships/chart" Target="../charts/chart87.xml"/></Relationships>
</file>

<file path=xl/drawings/_rels/drawing1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0.xml"/><Relationship Id="rId1" Type="http://schemas.openxmlformats.org/officeDocument/2006/relationships/chart" Target="../charts/chart89.xml"/></Relationships>
</file>

<file path=xl/drawings/_rels/drawing1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1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4.xml"/><Relationship Id="rId1" Type="http://schemas.openxmlformats.org/officeDocument/2006/relationships/chart" Target="../charts/chart9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7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8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8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8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9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9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9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4</xdr:row>
      <xdr:rowOff>57150</xdr:rowOff>
    </xdr:from>
    <xdr:to>
      <xdr:col>12</xdr:col>
      <xdr:colOff>542925</xdr:colOff>
      <xdr:row>21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23</xdr:row>
      <xdr:rowOff>57149</xdr:rowOff>
    </xdr:from>
    <xdr:to>
      <xdr:col>13</xdr:col>
      <xdr:colOff>590550</xdr:colOff>
      <xdr:row>41</xdr:row>
      <xdr:rowOff>66675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</xdr:row>
      <xdr:rowOff>38100</xdr:rowOff>
    </xdr:from>
    <xdr:to>
      <xdr:col>12</xdr:col>
      <xdr:colOff>533400</xdr:colOff>
      <xdr:row>21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23</xdr:row>
      <xdr:rowOff>57149</xdr:rowOff>
    </xdr:from>
    <xdr:to>
      <xdr:col>13</xdr:col>
      <xdr:colOff>609600</xdr:colOff>
      <xdr:row>41</xdr:row>
      <xdr:rowOff>57150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4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4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0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5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5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0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6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6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0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0.075</cdr:x>
      <cdr:y>0</cdr:y>
    </cdr:from>
    <cdr:to>
      <cdr:x>0.95833</cdr:x>
      <cdr:y>0.09345</cdr:y>
    </cdr:to>
    <cdr:sp macro="" textlink="'04'!$A$1">
      <cdr:nvSpPr>
        <cdr:cNvPr id="2" name="テキスト ボックス 1"/>
        <cdr:cNvSpPr txBox="1"/>
      </cdr:nvSpPr>
      <cdr:spPr>
        <a:xfrm xmlns:a="http://schemas.openxmlformats.org/drawingml/2006/main">
          <a:off x="342900" y="0"/>
          <a:ext cx="4038600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2691366-91F3-4AE3-8AEE-C4F832C14857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7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7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8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8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9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9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0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0.10753</cdr:x>
      <cdr:y>0</cdr:y>
    </cdr:from>
    <cdr:to>
      <cdr:x>0.93907</cdr:x>
      <cdr:y>0.08971</cdr:y>
    </cdr:to>
    <cdr:sp macro="" textlink="'04'!$A$1">
      <cdr:nvSpPr>
        <cdr:cNvPr id="2" name="テキスト ボックス 1"/>
        <cdr:cNvSpPr txBox="1"/>
      </cdr:nvSpPr>
      <cdr:spPr>
        <a:xfrm xmlns:a="http://schemas.openxmlformats.org/drawingml/2006/main">
          <a:off x="571500" y="0"/>
          <a:ext cx="4419600" cy="277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89F37A6-5C52-4E3F-8943-34C95AE61F47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0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1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1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2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2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8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3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29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3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</xdr:row>
      <xdr:rowOff>66675</xdr:rowOff>
    </xdr:from>
    <xdr:to>
      <xdr:col>12</xdr:col>
      <xdr:colOff>561975</xdr:colOff>
      <xdr:row>21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23</xdr:row>
      <xdr:rowOff>85724</xdr:rowOff>
    </xdr:from>
    <xdr:to>
      <xdr:col>13</xdr:col>
      <xdr:colOff>590550</xdr:colOff>
      <xdr:row>41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1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4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32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4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4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5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35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5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7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6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38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6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0.14375</cdr:x>
      <cdr:y>0</cdr:y>
    </cdr:from>
    <cdr:to>
      <cdr:x>0.94167</cdr:x>
      <cdr:y>0.09345</cdr:y>
    </cdr:to>
    <cdr:sp macro="" textlink="'05'!$A$1">
      <cdr:nvSpPr>
        <cdr:cNvPr id="2" name="テキスト ボックス 1"/>
        <cdr:cNvSpPr txBox="1"/>
      </cdr:nvSpPr>
      <cdr:spPr>
        <a:xfrm xmlns:a="http://schemas.openxmlformats.org/drawingml/2006/main">
          <a:off x="657226" y="0"/>
          <a:ext cx="3648074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134DEB3-E5F0-4C46-961E-ADEF807FBED9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40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47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41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47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0.13082</cdr:x>
      <cdr:y>0</cdr:y>
    </cdr:from>
    <cdr:to>
      <cdr:x>0.93369</cdr:x>
      <cdr:y>0.08971</cdr:y>
    </cdr:to>
    <cdr:sp macro="" textlink="'05'!$A$1">
      <cdr:nvSpPr>
        <cdr:cNvPr id="2" name="テキスト ボックス 1"/>
        <cdr:cNvSpPr txBox="1"/>
      </cdr:nvSpPr>
      <cdr:spPr>
        <a:xfrm xmlns:a="http://schemas.openxmlformats.org/drawingml/2006/main">
          <a:off x="695325" y="0"/>
          <a:ext cx="4267200" cy="277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713A0F6-3632-4613-98A7-65B79D64556E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</xdr:row>
      <xdr:rowOff>57150</xdr:rowOff>
    </xdr:from>
    <xdr:to>
      <xdr:col>12</xdr:col>
      <xdr:colOff>533400</xdr:colOff>
      <xdr:row>21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23</xdr:row>
      <xdr:rowOff>47624</xdr:rowOff>
    </xdr:from>
    <xdr:to>
      <xdr:col>13</xdr:col>
      <xdr:colOff>590550</xdr:colOff>
      <xdr:row>41</xdr:row>
      <xdr:rowOff>57150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0.09583</cdr:x>
      <cdr:y>0</cdr:y>
    </cdr:from>
    <cdr:to>
      <cdr:x>0.95</cdr:x>
      <cdr:y>0.09375</cdr:y>
    </cdr:to>
    <cdr:sp macro="" textlink="'06'!$A$1">
      <cdr:nvSpPr>
        <cdr:cNvPr id="2" name="テキスト ボックス 1"/>
        <cdr:cNvSpPr txBox="1"/>
      </cdr:nvSpPr>
      <cdr:spPr>
        <a:xfrm xmlns:a="http://schemas.openxmlformats.org/drawingml/2006/main">
          <a:off x="438150" y="0"/>
          <a:ext cx="3905249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E805FEC-4E87-4D6F-B697-608F75CF67AA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0.11828</cdr:x>
      <cdr:y>0</cdr:y>
    </cdr:from>
    <cdr:to>
      <cdr:x>0.92115</cdr:x>
      <cdr:y>0.08944</cdr:y>
    </cdr:to>
    <cdr:sp macro="" textlink="'06'!$A$1">
      <cdr:nvSpPr>
        <cdr:cNvPr id="2" name="テキスト ボックス 1"/>
        <cdr:cNvSpPr txBox="1"/>
      </cdr:nvSpPr>
      <cdr:spPr>
        <a:xfrm xmlns:a="http://schemas.openxmlformats.org/drawingml/2006/main">
          <a:off x="628650" y="0"/>
          <a:ext cx="4267199" cy="27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A170A21-B28D-4647-88CC-02B58F4C577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57150</xdr:rowOff>
    </xdr:from>
    <xdr:to>
      <xdr:col>12</xdr:col>
      <xdr:colOff>590550</xdr:colOff>
      <xdr:row>21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23</xdr:row>
      <xdr:rowOff>95250</xdr:rowOff>
    </xdr:from>
    <xdr:to>
      <xdr:col>13</xdr:col>
      <xdr:colOff>676275</xdr:colOff>
      <xdr:row>41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0.06667</cdr:x>
      <cdr:y>0</cdr:y>
    </cdr:from>
    <cdr:to>
      <cdr:x>0.95417</cdr:x>
      <cdr:y>0.09375</cdr:y>
    </cdr:to>
    <cdr:sp macro="" textlink="'01'!$A$1">
      <cdr:nvSpPr>
        <cdr:cNvPr id="2" name="テキスト ボックス 1"/>
        <cdr:cNvSpPr txBox="1"/>
      </cdr:nvSpPr>
      <cdr:spPr>
        <a:xfrm xmlns:a="http://schemas.openxmlformats.org/drawingml/2006/main">
          <a:off x="304800" y="0"/>
          <a:ext cx="4057649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fld id="{14C048A4-7EE4-4765-B333-A6B981CC8132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0.07292</cdr:x>
      <cdr:y>0</cdr:y>
    </cdr:from>
    <cdr:to>
      <cdr:x>0.93333</cdr:x>
      <cdr:y>0.09345</cdr:y>
    </cdr:to>
    <cdr:sp macro="" textlink="'07'!$A$1">
      <cdr:nvSpPr>
        <cdr:cNvPr id="2" name="テキスト ボックス 1"/>
        <cdr:cNvSpPr txBox="1"/>
      </cdr:nvSpPr>
      <cdr:spPr>
        <a:xfrm xmlns:a="http://schemas.openxmlformats.org/drawingml/2006/main">
          <a:off x="333374" y="0"/>
          <a:ext cx="393382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F752562-2739-4701-A696-1D429E24FCB1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0.37157</cdr:x>
      <cdr:y>0</cdr:y>
    </cdr:from>
    <cdr:to>
      <cdr:x>0.62246</cdr:x>
      <cdr:y>0.08916</cdr:y>
    </cdr:to>
    <cdr:sp macro="" textlink="'07'!$A$1">
      <cdr:nvSpPr>
        <cdr:cNvPr id="2" name="テキスト ボックス 1"/>
        <cdr:cNvSpPr txBox="1"/>
      </cdr:nvSpPr>
      <cdr:spPr>
        <a:xfrm xmlns:a="http://schemas.openxmlformats.org/drawingml/2006/main">
          <a:off x="19748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B2F60F6-ED27-42D6-96CD-397113F569A8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4</xdr:row>
      <xdr:rowOff>57150</xdr:rowOff>
    </xdr:from>
    <xdr:to>
      <xdr:col>12</xdr:col>
      <xdr:colOff>581025</xdr:colOff>
      <xdr:row>21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23</xdr:row>
      <xdr:rowOff>85724</xdr:rowOff>
    </xdr:from>
    <xdr:to>
      <xdr:col>13</xdr:col>
      <xdr:colOff>666750</xdr:colOff>
      <xdr:row>41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0.34861</cdr:x>
      <cdr:y>0</cdr:y>
    </cdr:from>
    <cdr:to>
      <cdr:x>0.64028</cdr:x>
      <cdr:y>0.09345</cdr:y>
    </cdr:to>
    <cdr:sp macro="" textlink="'08'!$A$1">
      <cdr:nvSpPr>
        <cdr:cNvPr id="2" name="テキスト ボックス 1"/>
        <cdr:cNvSpPr txBox="1"/>
      </cdr:nvSpPr>
      <cdr:spPr>
        <a:xfrm xmlns:a="http://schemas.openxmlformats.org/drawingml/2006/main">
          <a:off x="15938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04F011-7C5C-44B0-A878-DA03F6F99E98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0.36977</cdr:x>
      <cdr:y>0</cdr:y>
    </cdr:from>
    <cdr:to>
      <cdr:x>0.62067</cdr:x>
      <cdr:y>0.08971</cdr:y>
    </cdr:to>
    <cdr:sp macro="" textlink="'08'!$A$1">
      <cdr:nvSpPr>
        <cdr:cNvPr id="2" name="テキスト ボックス 1"/>
        <cdr:cNvSpPr txBox="1"/>
      </cdr:nvSpPr>
      <cdr:spPr>
        <a:xfrm xmlns:a="http://schemas.openxmlformats.org/drawingml/2006/main">
          <a:off x="196532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9E2936-F3D6-4CC9-8A60-7BCCE81564C5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104776</xdr:colOff>
      <xdr:row>4</xdr:row>
      <xdr:rowOff>57150</xdr:rowOff>
    </xdr:from>
    <xdr:to>
      <xdr:col>12</xdr:col>
      <xdr:colOff>638175</xdr:colOff>
      <xdr:row>21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23</xdr:row>
      <xdr:rowOff>119591</xdr:rowOff>
    </xdr:from>
    <xdr:to>
      <xdr:col>13</xdr:col>
      <xdr:colOff>657225</xdr:colOff>
      <xdr:row>41</xdr:row>
      <xdr:rowOff>119592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0.35486</cdr:x>
      <cdr:y>0</cdr:y>
    </cdr:from>
    <cdr:to>
      <cdr:x>0.64653</cdr:x>
      <cdr:y>0.09345</cdr:y>
    </cdr:to>
    <cdr:sp macro="" textlink="'09'!$A$1">
      <cdr:nvSpPr>
        <cdr:cNvPr id="2" name="テキスト ボックス 1"/>
        <cdr:cNvSpPr txBox="1"/>
      </cdr:nvSpPr>
      <cdr:spPr>
        <a:xfrm xmlns:a="http://schemas.openxmlformats.org/drawingml/2006/main">
          <a:off x="162242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53B5EF4-0B74-4F07-928F-808B69DE3AB1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0.36798</cdr:x>
      <cdr:y>0.00103</cdr:y>
    </cdr:from>
    <cdr:to>
      <cdr:x>0.61888</cdr:x>
      <cdr:y>0.09074</cdr:y>
    </cdr:to>
    <cdr:sp macro="" textlink="'09'!$A$1">
      <cdr:nvSpPr>
        <cdr:cNvPr id="2" name="テキスト ボックス 1"/>
        <cdr:cNvSpPr txBox="1"/>
      </cdr:nvSpPr>
      <cdr:spPr>
        <a:xfrm xmlns:a="http://schemas.openxmlformats.org/drawingml/2006/main">
          <a:off x="1955800" y="3175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6174B27-FD87-4D2C-BF0B-E3B5B4A7BEF6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4</xdr:row>
      <xdr:rowOff>47625</xdr:rowOff>
    </xdr:from>
    <xdr:to>
      <xdr:col>12</xdr:col>
      <xdr:colOff>609600</xdr:colOff>
      <xdr:row>21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23</xdr:row>
      <xdr:rowOff>95249</xdr:rowOff>
    </xdr:from>
    <xdr:to>
      <xdr:col>14</xdr:col>
      <xdr:colOff>28575</xdr:colOff>
      <xdr:row>41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0.35694</cdr:x>
      <cdr:y>0.00427</cdr:y>
    </cdr:from>
    <cdr:to>
      <cdr:x>0.64861</cdr:x>
      <cdr:y>0.09772</cdr:y>
    </cdr:to>
    <cdr:sp macro="" textlink="'10'!$A$1">
      <cdr:nvSpPr>
        <cdr:cNvPr id="2" name="テキスト ボックス 1"/>
        <cdr:cNvSpPr txBox="1"/>
      </cdr:nvSpPr>
      <cdr:spPr>
        <a:xfrm xmlns:a="http://schemas.openxmlformats.org/drawingml/2006/main">
          <a:off x="1631950" y="1270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5EC2285-6C3F-4C5B-8158-6006313385DF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0.08065</cdr:x>
      <cdr:y>0</cdr:y>
    </cdr:from>
    <cdr:to>
      <cdr:x>0.95699</cdr:x>
      <cdr:y>0.08944</cdr:y>
    </cdr:to>
    <cdr:sp macro="" textlink="'01'!$A$1">
      <cdr:nvSpPr>
        <cdr:cNvPr id="3" name="テキスト ボックス 1"/>
        <cdr:cNvSpPr txBox="1"/>
      </cdr:nvSpPr>
      <cdr:spPr>
        <a:xfrm xmlns:a="http://schemas.openxmlformats.org/drawingml/2006/main">
          <a:off x="428625" y="0"/>
          <a:ext cx="4657725" cy="27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2556D3A-63C4-4025-A257-D1503D70C099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0.37336</cdr:x>
      <cdr:y>0</cdr:y>
    </cdr:from>
    <cdr:to>
      <cdr:x>0.62425</cdr:x>
      <cdr:y>0.08971</cdr:y>
    </cdr:to>
    <cdr:sp macro="" textlink="'10'!$A$1">
      <cdr:nvSpPr>
        <cdr:cNvPr id="2" name="テキスト ボックス 1"/>
        <cdr:cNvSpPr txBox="1"/>
      </cdr:nvSpPr>
      <cdr:spPr>
        <a:xfrm xmlns:a="http://schemas.openxmlformats.org/drawingml/2006/main">
          <a:off x="198437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F3F91D3-1CA5-4C01-A520-7646DF86FA16}" type="TxLink">
            <a:rPr lang="ja-JP" altLang="en-US" sz="14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50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</xdr:row>
      <xdr:rowOff>19050</xdr:rowOff>
    </xdr:from>
    <xdr:to>
      <xdr:col>12</xdr:col>
      <xdr:colOff>571500</xdr:colOff>
      <xdr:row>21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23</xdr:row>
      <xdr:rowOff>47624</xdr:rowOff>
    </xdr:from>
    <xdr:to>
      <xdr:col>14</xdr:col>
      <xdr:colOff>0</xdr:colOff>
      <xdr:row>41</xdr:row>
      <xdr:rowOff>47625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0.34861</cdr:x>
      <cdr:y>0</cdr:y>
    </cdr:from>
    <cdr:to>
      <cdr:x>0.64028</cdr:x>
      <cdr:y>0.09345</cdr:y>
    </cdr:to>
    <cdr:sp macro="" textlink="'11'!$A$1">
      <cdr:nvSpPr>
        <cdr:cNvPr id="2" name="テキスト ボックス 1"/>
        <cdr:cNvSpPr txBox="1"/>
      </cdr:nvSpPr>
      <cdr:spPr>
        <a:xfrm xmlns:a="http://schemas.openxmlformats.org/drawingml/2006/main">
          <a:off x="15938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86C82B4-6856-4455-982E-7A69BB15B893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0.37157</cdr:x>
      <cdr:y>0</cdr:y>
    </cdr:from>
    <cdr:to>
      <cdr:x>0.62246</cdr:x>
      <cdr:y>0.08971</cdr:y>
    </cdr:to>
    <cdr:sp macro="" textlink="'11'!$A$1">
      <cdr:nvSpPr>
        <cdr:cNvPr id="2" name="テキスト ボックス 1"/>
        <cdr:cNvSpPr txBox="1"/>
      </cdr:nvSpPr>
      <cdr:spPr>
        <a:xfrm xmlns:a="http://schemas.openxmlformats.org/drawingml/2006/main">
          <a:off x="19748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CE28FE83-77CE-4CB9-8BAC-F21EE11787AB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4</xdr:row>
      <xdr:rowOff>47625</xdr:rowOff>
    </xdr:from>
    <xdr:to>
      <xdr:col>12</xdr:col>
      <xdr:colOff>581025</xdr:colOff>
      <xdr:row>21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23</xdr:row>
      <xdr:rowOff>76199</xdr:rowOff>
    </xdr:from>
    <xdr:to>
      <xdr:col>13</xdr:col>
      <xdr:colOff>676275</xdr:colOff>
      <xdr:row>41</xdr:row>
      <xdr:rowOff>76200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0.35486</cdr:x>
      <cdr:y>0</cdr:y>
    </cdr:from>
    <cdr:to>
      <cdr:x>0.64653</cdr:x>
      <cdr:y>0.09345</cdr:y>
    </cdr:to>
    <cdr:sp macro="" textlink="'12'!$A$1">
      <cdr:nvSpPr>
        <cdr:cNvPr id="2" name="テキスト ボックス 1"/>
        <cdr:cNvSpPr txBox="1"/>
      </cdr:nvSpPr>
      <cdr:spPr>
        <a:xfrm xmlns:a="http://schemas.openxmlformats.org/drawingml/2006/main">
          <a:off x="162242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BD6D25A-C70C-4D47-BF08-B5CBDDEA4D65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0.36619</cdr:x>
      <cdr:y>0</cdr:y>
    </cdr:from>
    <cdr:to>
      <cdr:x>0.61708</cdr:x>
      <cdr:y>0.08971</cdr:y>
    </cdr:to>
    <cdr:sp macro="" textlink="'12'!$A$1">
      <cdr:nvSpPr>
        <cdr:cNvPr id="2" name="テキスト ボックス 1"/>
        <cdr:cNvSpPr txBox="1"/>
      </cdr:nvSpPr>
      <cdr:spPr>
        <a:xfrm xmlns:a="http://schemas.openxmlformats.org/drawingml/2006/main">
          <a:off x="194627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044DBE8-402C-428F-B4B3-3078B27EE324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66675</xdr:rowOff>
    </xdr:from>
    <xdr:to>
      <xdr:col>12</xdr:col>
      <xdr:colOff>590550</xdr:colOff>
      <xdr:row>21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23</xdr:row>
      <xdr:rowOff>76199</xdr:rowOff>
    </xdr:from>
    <xdr:to>
      <xdr:col>13</xdr:col>
      <xdr:colOff>666750</xdr:colOff>
      <xdr:row>41</xdr:row>
      <xdr:rowOff>76200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0.35486</cdr:x>
      <cdr:y>0.00107</cdr:y>
    </cdr:from>
    <cdr:to>
      <cdr:x>0.64653</cdr:x>
      <cdr:y>0.09452</cdr:y>
    </cdr:to>
    <cdr:sp macro="" textlink="'13'!$A$1">
      <cdr:nvSpPr>
        <cdr:cNvPr id="2" name="テキスト ボックス 1"/>
        <cdr:cNvSpPr txBox="1"/>
      </cdr:nvSpPr>
      <cdr:spPr>
        <a:xfrm xmlns:a="http://schemas.openxmlformats.org/drawingml/2006/main">
          <a:off x="1622425" y="3175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9E2E4A5-AC24-4E52-A0E6-20C172DD2739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0.36619</cdr:x>
      <cdr:y>0</cdr:y>
    </cdr:from>
    <cdr:to>
      <cdr:x>0.61708</cdr:x>
      <cdr:y>0.08971</cdr:y>
    </cdr:to>
    <cdr:sp macro="" textlink="'13'!$A$1">
      <cdr:nvSpPr>
        <cdr:cNvPr id="2" name="テキスト ボックス 1"/>
        <cdr:cNvSpPr txBox="1"/>
      </cdr:nvSpPr>
      <cdr:spPr>
        <a:xfrm xmlns:a="http://schemas.openxmlformats.org/drawingml/2006/main">
          <a:off x="194627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E1271CD-B9D6-42EC-A642-39BD3994269F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</xdr:row>
      <xdr:rowOff>38100</xdr:rowOff>
    </xdr:from>
    <xdr:to>
      <xdr:col>12</xdr:col>
      <xdr:colOff>533400</xdr:colOff>
      <xdr:row>21</xdr:row>
      <xdr:rowOff>76200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23</xdr:row>
      <xdr:rowOff>85724</xdr:rowOff>
    </xdr:from>
    <xdr:to>
      <xdr:col>13</xdr:col>
      <xdr:colOff>590550</xdr:colOff>
      <xdr:row>41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</xdr:row>
      <xdr:rowOff>38100</xdr:rowOff>
    </xdr:from>
    <xdr:to>
      <xdr:col>12</xdr:col>
      <xdr:colOff>628650</xdr:colOff>
      <xdr:row>21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209550</xdr:colOff>
      <xdr:row>23</xdr:row>
      <xdr:rowOff>85724</xdr:rowOff>
    </xdr:from>
    <xdr:to>
      <xdr:col>14</xdr:col>
      <xdr:colOff>38100</xdr:colOff>
      <xdr:row>41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0.34861</cdr:x>
      <cdr:y>0</cdr:y>
    </cdr:from>
    <cdr:to>
      <cdr:x>0.64028</cdr:x>
      <cdr:y>0.09345</cdr:y>
    </cdr:to>
    <cdr:sp macro="" textlink="'14'!$A$1">
      <cdr:nvSpPr>
        <cdr:cNvPr id="2" name="テキスト ボックス 1"/>
        <cdr:cNvSpPr txBox="1"/>
      </cdr:nvSpPr>
      <cdr:spPr>
        <a:xfrm xmlns:a="http://schemas.openxmlformats.org/drawingml/2006/main">
          <a:off x="15938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39B3BCB-4B47-4A68-820C-6B2583E82B56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0.3644</cdr:x>
      <cdr:y>0</cdr:y>
    </cdr:from>
    <cdr:to>
      <cdr:x>0.61529</cdr:x>
      <cdr:y>0.08971</cdr:y>
    </cdr:to>
    <cdr:sp macro="" textlink="'14'!$A$1">
      <cdr:nvSpPr>
        <cdr:cNvPr id="2" name="テキスト ボックス 1"/>
        <cdr:cNvSpPr txBox="1"/>
      </cdr:nvSpPr>
      <cdr:spPr>
        <a:xfrm xmlns:a="http://schemas.openxmlformats.org/drawingml/2006/main">
          <a:off x="19367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59F733-220F-46A7-B541-16C672DF5414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4</xdr:row>
      <xdr:rowOff>76200</xdr:rowOff>
    </xdr:from>
    <xdr:to>
      <xdr:col>12</xdr:col>
      <xdr:colOff>638175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161925</xdr:colOff>
      <xdr:row>23</xdr:row>
      <xdr:rowOff>85724</xdr:rowOff>
    </xdr:from>
    <xdr:to>
      <xdr:col>13</xdr:col>
      <xdr:colOff>676275</xdr:colOff>
      <xdr:row>41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0.35486</cdr:x>
      <cdr:y>0.00107</cdr:y>
    </cdr:from>
    <cdr:to>
      <cdr:x>0.64653</cdr:x>
      <cdr:y>0.09452</cdr:y>
    </cdr:to>
    <cdr:sp macro="" textlink="'15'!$A$1">
      <cdr:nvSpPr>
        <cdr:cNvPr id="2" name="テキスト ボックス 1"/>
        <cdr:cNvSpPr txBox="1"/>
      </cdr:nvSpPr>
      <cdr:spPr>
        <a:xfrm xmlns:a="http://schemas.openxmlformats.org/drawingml/2006/main">
          <a:off x="1622425" y="3175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E4E42DA-78FB-4C3A-8F47-928C02F4E739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0.36619</cdr:x>
      <cdr:y>0</cdr:y>
    </cdr:from>
    <cdr:to>
      <cdr:x>0.61708</cdr:x>
      <cdr:y>0.08971</cdr:y>
    </cdr:to>
    <cdr:sp macro="" textlink="'15'!$A$1">
      <cdr:nvSpPr>
        <cdr:cNvPr id="2" name="テキスト ボックス 1"/>
        <cdr:cNvSpPr txBox="1"/>
      </cdr:nvSpPr>
      <cdr:spPr>
        <a:xfrm xmlns:a="http://schemas.openxmlformats.org/drawingml/2006/main">
          <a:off x="194627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14240043-BD48-49B7-871C-632E1589DC92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4</xdr:row>
      <xdr:rowOff>76200</xdr:rowOff>
    </xdr:from>
    <xdr:to>
      <xdr:col>12</xdr:col>
      <xdr:colOff>638175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209550</xdr:colOff>
      <xdr:row>23</xdr:row>
      <xdr:rowOff>85724</xdr:rowOff>
    </xdr:from>
    <xdr:to>
      <xdr:col>14</xdr:col>
      <xdr:colOff>38100</xdr:colOff>
      <xdr:row>41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0.35486</cdr:x>
      <cdr:y>0</cdr:y>
    </cdr:from>
    <cdr:to>
      <cdr:x>0.64653</cdr:x>
      <cdr:y>0.09345</cdr:y>
    </cdr:to>
    <cdr:sp macro="" textlink="'16'!$A$1">
      <cdr:nvSpPr>
        <cdr:cNvPr id="2" name="テキスト ボックス 1"/>
        <cdr:cNvSpPr txBox="1"/>
      </cdr:nvSpPr>
      <cdr:spPr>
        <a:xfrm xmlns:a="http://schemas.openxmlformats.org/drawingml/2006/main">
          <a:off x="162242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0508619-7EC1-46D8-B570-0457A72070BD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0.3644</cdr:x>
      <cdr:y>0</cdr:y>
    </cdr:from>
    <cdr:to>
      <cdr:x>0.61529</cdr:x>
      <cdr:y>0.08971</cdr:y>
    </cdr:to>
    <cdr:sp macro="" textlink="'16'!$A$1">
      <cdr:nvSpPr>
        <cdr:cNvPr id="2" name="テキスト ボックス 1"/>
        <cdr:cNvSpPr txBox="1"/>
      </cdr:nvSpPr>
      <cdr:spPr>
        <a:xfrm xmlns:a="http://schemas.openxmlformats.org/drawingml/2006/main">
          <a:off x="19367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2A055B0-E00E-4D58-B9C0-F4D098E4C172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76201</xdr:rowOff>
    </xdr:from>
    <xdr:to>
      <xdr:col>12</xdr:col>
      <xdr:colOff>619125</xdr:colOff>
      <xdr:row>21</xdr:row>
      <xdr:rowOff>95251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209550</xdr:colOff>
      <xdr:row>23</xdr:row>
      <xdr:rowOff>104774</xdr:rowOff>
    </xdr:from>
    <xdr:to>
      <xdr:col>14</xdr:col>
      <xdr:colOff>38100</xdr:colOff>
      <xdr:row>41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0.05417</cdr:x>
      <cdr:y>0</cdr:y>
    </cdr:from>
    <cdr:to>
      <cdr:x>0.95</cdr:x>
      <cdr:y>0.09375</cdr:y>
    </cdr:to>
    <cdr:sp macro="" textlink="'02'!$A$1">
      <cdr:nvSpPr>
        <cdr:cNvPr id="2" name="テキスト ボックス 1"/>
        <cdr:cNvSpPr txBox="1"/>
      </cdr:nvSpPr>
      <cdr:spPr>
        <a:xfrm xmlns:a="http://schemas.openxmlformats.org/drawingml/2006/main">
          <a:off x="247650" y="0"/>
          <a:ext cx="4095749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15F1EC3D-48E4-4B03-916A-258EF7C963C2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0.35069</cdr:x>
      <cdr:y>0</cdr:y>
    </cdr:from>
    <cdr:to>
      <cdr:x>0.64236</cdr:x>
      <cdr:y>0.09345</cdr:y>
    </cdr:to>
    <cdr:sp macro="" textlink="'17'!$A$1">
      <cdr:nvSpPr>
        <cdr:cNvPr id="2" name="テキスト ボックス 1"/>
        <cdr:cNvSpPr txBox="1"/>
      </cdr:nvSpPr>
      <cdr:spPr>
        <a:xfrm xmlns:a="http://schemas.openxmlformats.org/drawingml/2006/main">
          <a:off x="160337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867287E-75FE-4CD2-BAE9-7DBD1FAEC50D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0.37157</cdr:x>
      <cdr:y>0</cdr:y>
    </cdr:from>
    <cdr:to>
      <cdr:x>0.62246</cdr:x>
      <cdr:y>0.08971</cdr:y>
    </cdr:to>
    <cdr:sp macro="" textlink="'17'!$A$1">
      <cdr:nvSpPr>
        <cdr:cNvPr id="2" name="テキスト ボックス 1"/>
        <cdr:cNvSpPr txBox="1"/>
      </cdr:nvSpPr>
      <cdr:spPr>
        <a:xfrm xmlns:a="http://schemas.openxmlformats.org/drawingml/2006/main">
          <a:off x="197485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B9B3586-AF38-47D7-BE9A-393D4F3490F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4</xdr:row>
      <xdr:rowOff>57150</xdr:rowOff>
    </xdr:from>
    <xdr:to>
      <xdr:col>12</xdr:col>
      <xdr:colOff>647700</xdr:colOff>
      <xdr:row>21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66674</xdr:rowOff>
    </xdr:from>
    <xdr:to>
      <xdr:col>14</xdr:col>
      <xdr:colOff>57150</xdr:colOff>
      <xdr:row>41</xdr:row>
      <xdr:rowOff>66675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0.34236</cdr:x>
      <cdr:y>0</cdr:y>
    </cdr:from>
    <cdr:to>
      <cdr:x>0.63403</cdr:x>
      <cdr:y>0.09345</cdr:y>
    </cdr:to>
    <cdr:sp macro="" textlink="'18'!$A$1">
      <cdr:nvSpPr>
        <cdr:cNvPr id="2" name="テキスト ボックス 1"/>
        <cdr:cNvSpPr txBox="1"/>
      </cdr:nvSpPr>
      <cdr:spPr>
        <a:xfrm xmlns:a="http://schemas.openxmlformats.org/drawingml/2006/main">
          <a:off x="1565275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10720621-FCA3-4F14-9681-7FCAE3D0FE71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0.36798</cdr:x>
      <cdr:y>0</cdr:y>
    </cdr:from>
    <cdr:to>
      <cdr:x>0.61888</cdr:x>
      <cdr:y>0.08971</cdr:y>
    </cdr:to>
    <cdr:sp macro="" textlink="'18'!$A$1">
      <cdr:nvSpPr>
        <cdr:cNvPr id="2" name="テキスト ボックス 1"/>
        <cdr:cNvSpPr txBox="1"/>
      </cdr:nvSpPr>
      <cdr:spPr>
        <a:xfrm xmlns:a="http://schemas.openxmlformats.org/drawingml/2006/main">
          <a:off x="19558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B1F8307-EC67-4061-98D8-46DED48DC829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76201</xdr:rowOff>
    </xdr:from>
    <xdr:to>
      <xdr:col>13</xdr:col>
      <xdr:colOff>0</xdr:colOff>
      <xdr:row>21</xdr:row>
      <xdr:rowOff>95251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19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19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0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0.05556</cdr:x>
      <cdr:y>0.00102</cdr:y>
    </cdr:from>
    <cdr:to>
      <cdr:x>0.95878</cdr:x>
      <cdr:y>0.09046</cdr:y>
    </cdr:to>
    <cdr:sp macro="" textlink="'02'!$A$1">
      <cdr:nvSpPr>
        <cdr:cNvPr id="2" name="テキスト ボックス 1"/>
        <cdr:cNvSpPr txBox="1"/>
      </cdr:nvSpPr>
      <cdr:spPr>
        <a:xfrm xmlns:a="http://schemas.openxmlformats.org/drawingml/2006/main">
          <a:off x="295275" y="3167"/>
          <a:ext cx="4800600" cy="27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F048142-1D6A-4579-B847-0D287452D25E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0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66673</xdr:rowOff>
    </xdr:from>
    <xdr:to>
      <xdr:col>14</xdr:col>
      <xdr:colOff>57150</xdr:colOff>
      <xdr:row>42</xdr:row>
      <xdr:rowOff>19049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1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1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2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2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3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3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4</xdr:row>
      <xdr:rowOff>38100</xdr:rowOff>
    </xdr:from>
    <xdr:to>
      <xdr:col>12</xdr:col>
      <xdr:colOff>523875</xdr:colOff>
      <xdr:row>21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23</xdr:row>
      <xdr:rowOff>66674</xdr:rowOff>
    </xdr:from>
    <xdr:to>
      <xdr:col>13</xdr:col>
      <xdr:colOff>561975</xdr:colOff>
      <xdr:row>42</xdr:row>
      <xdr:rowOff>28575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4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4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5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5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6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6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0.07292</cdr:x>
      <cdr:y>0.00107</cdr:y>
    </cdr:from>
    <cdr:to>
      <cdr:x>0.94167</cdr:x>
      <cdr:y>0.09452</cdr:y>
    </cdr:to>
    <cdr:sp macro="" textlink="'03'!$A$1">
      <cdr:nvSpPr>
        <cdr:cNvPr id="2" name="テキスト ボックス 1"/>
        <cdr:cNvSpPr txBox="1"/>
      </cdr:nvSpPr>
      <cdr:spPr>
        <a:xfrm xmlns:a="http://schemas.openxmlformats.org/drawingml/2006/main">
          <a:off x="333376" y="3180"/>
          <a:ext cx="3971924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0FE4EDE-6C60-4C3D-ACCA-A586796A417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7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7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8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8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29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29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0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0.05556</cdr:x>
      <cdr:y>0</cdr:y>
    </cdr:from>
    <cdr:to>
      <cdr:x>0.94803</cdr:x>
      <cdr:y>0.08601</cdr:y>
    </cdr:to>
    <cdr:sp macro="" textlink="'03'!$A$1">
      <cdr:nvSpPr>
        <cdr:cNvPr id="2" name="テキスト ボックス 1"/>
        <cdr:cNvSpPr txBox="1"/>
      </cdr:nvSpPr>
      <cdr:spPr>
        <a:xfrm xmlns:a="http://schemas.openxmlformats.org/drawingml/2006/main">
          <a:off x="295275" y="0"/>
          <a:ext cx="4743450" cy="277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3749C6B-7780-4F98-9DA6-0028E706A726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0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1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1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2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2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4</xdr:row>
      <xdr:rowOff>76200</xdr:rowOff>
    </xdr:from>
    <xdr:to>
      <xdr:col>13</xdr:col>
      <xdr:colOff>0</xdr:colOff>
      <xdr:row>21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23</xdr:row>
      <xdr:rowOff>95248</xdr:rowOff>
    </xdr:from>
    <xdr:to>
      <xdr:col>14</xdr:col>
      <xdr:colOff>57150</xdr:colOff>
      <xdr:row>42</xdr:row>
      <xdr:rowOff>47624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0.05833</cdr:x>
      <cdr:y>0</cdr:y>
    </cdr:from>
    <cdr:to>
      <cdr:x>0.92292</cdr:x>
      <cdr:y>0.09345</cdr:y>
    </cdr:to>
    <cdr:sp macro="" textlink="'33'!$A$1">
      <cdr:nvSpPr>
        <cdr:cNvPr id="2" name="テキスト ボックス 1"/>
        <cdr:cNvSpPr txBox="1"/>
      </cdr:nvSpPr>
      <cdr:spPr>
        <a:xfrm xmlns:a="http://schemas.openxmlformats.org/drawingml/2006/main">
          <a:off x="266700" y="0"/>
          <a:ext cx="3952875" cy="27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37A450E-B85B-49DD-8611-B1BE9C6FFF0C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0.36081</cdr:x>
      <cdr:y>0</cdr:y>
    </cdr:from>
    <cdr:to>
      <cdr:x>0.61171</cdr:x>
      <cdr:y>0.08971</cdr:y>
    </cdr:to>
    <cdr:sp macro="" textlink="'33'!$A$1">
      <cdr:nvSpPr>
        <cdr:cNvPr id="2" name="テキスト ボックス 1"/>
        <cdr:cNvSpPr txBox="1"/>
      </cdr:nvSpPr>
      <cdr:spPr>
        <a:xfrm xmlns:a="http://schemas.openxmlformats.org/drawingml/2006/main">
          <a:off x="1917700" y="0"/>
          <a:ext cx="1333500" cy="27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DB0A6A1-C1B7-4204-A9A4-C0E56D2C9340}" type="TxLink">
            <a:rPr lang="ja-JP" altLang="en-US" sz="1200" b="1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名目国内総生産</a:t>
          </a:fld>
          <a:endParaRPr lang="ja-JP" altLang="en-US" sz="10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4029.163303703703" createdVersion="4" refreshedVersion="3" minRefreshableVersion="3" recordCount="49">
  <cacheSource type="worksheet">
    <worksheetSource name="テーブル2"/>
  </cacheSource>
  <cacheFields count="48">
    <cacheField name="date" numFmtId="0">
      <sharedItems containsDate="1" containsBlank="1" containsMixedTypes="1" minDate="1900-01-10T02:39:04" maxDate="1900-01-01T06:40:04" count="153">
        <s v="1970"/>
        <s v="1971"/>
        <s v="1972"/>
        <s v="1973"/>
        <s v="1974"/>
        <s v="1975"/>
        <s v="1976"/>
        <s v="1977"/>
        <s v="1978"/>
        <s v="1979"/>
        <s v="1980"/>
        <s v="1981"/>
        <s v="1982"/>
        <s v="1983"/>
        <s v="1984"/>
        <s v="1985"/>
        <s v="1986"/>
        <s v="1987"/>
        <s v="1988"/>
        <s v="1989"/>
        <s v="1990"/>
        <s v="1991"/>
        <s v="1992"/>
        <s v="1993"/>
        <s v="1994"/>
        <s v="1995"/>
        <s v="1996"/>
        <s v="1997"/>
        <s v="1998"/>
        <s v="1999"/>
        <s v="2000"/>
        <s v="2001"/>
        <s v="2002"/>
        <s v="2003"/>
        <s v="2004"/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m u="1"/>
        <n v="2018" u="1"/>
        <d v="1905-06-28T00:00:00" u="1"/>
        <d v="1905-07-09T00:00:00" u="1"/>
        <n v="2014" u="1"/>
        <d v="1905-06-24T00:00:00" u="1"/>
        <d v="1905-07-05T00:00:00" u="1"/>
        <n v="2010" u="1"/>
        <d v="1905-06-20T00:00:00" u="1"/>
        <d v="1905-07-01T00:00:00" u="1"/>
        <n v="2006" u="1"/>
        <d v="1905-06-16T00:00:00" u="1"/>
        <n v="2002" u="1"/>
        <d v="1905-06-12T00:00:00" u="1"/>
        <n v="1998" u="1"/>
        <d v="1905-06-08T00:00:00" u="1"/>
        <n v="1994" u="1"/>
        <d v="1905-06-04T00:00:00" u="1"/>
        <s v="1952" u="1"/>
        <s v="1962" u="1"/>
        <n v="1990" u="1"/>
        <n v="1986" u="1"/>
        <s v="1958" u="1"/>
        <s v="1968" u="1"/>
        <n v="1982" u="1"/>
        <n v="2017" u="1"/>
        <d v="1905-06-27T00:00:00" u="1"/>
        <d v="1905-07-08T00:00:00" u="1"/>
        <n v="2013" u="1"/>
        <d v="1905-06-23T00:00:00" u="1"/>
        <d v="1905-07-04T00:00:00" u="1"/>
        <n v="2009" u="1"/>
        <d v="1905-06-19T00:00:00" u="1"/>
        <s v="1953" u="1"/>
        <s v="1963" u="1"/>
        <n v="2005" u="1"/>
        <d v="1905-06-15T00:00:00" u="1"/>
        <s v="1959" u="1"/>
        <n v="2001" u="1"/>
        <s v="1969" u="1"/>
        <d v="1905-06-11T00:00:00" u="1"/>
        <n v="1997" u="1"/>
        <d v="1905-06-07T00:00:00" u="1"/>
        <n v="1993" u="1"/>
        <d v="1905-06-03T00:00:00" u="1"/>
        <n v="1989" u="1"/>
        <s v="2019" u="1"/>
        <n v="1985" u="1"/>
        <n v="1981" u="1"/>
        <s v="1954" u="1"/>
        <s v="1964" u="1"/>
        <n v="2020" u="1"/>
        <d v="1905-06-30T00:00:00" u="1"/>
        <d v="1905-07-11T00:00:00" u="1"/>
        <n v="2016" u="1"/>
        <d v="1905-06-26T00:00:00" u="1"/>
        <d v="1905-07-07T00:00:00" u="1"/>
        <n v="2012" u="1"/>
        <d v="1905-06-22T00:00:00" u="1"/>
        <d v="1905-07-03T00:00:00" u="1"/>
        <n v="2008" u="1"/>
        <d v="1905-06-18T00:00:00" u="1"/>
        <n v="2004" u="1"/>
        <d v="1905-06-14T00:00:00" u="1"/>
        <n v="2000" u="1"/>
        <d v="1905-06-10T00:00:00" u="1"/>
        <n v="1996" u="1"/>
        <d v="1905-06-06T00:00:00" u="1"/>
        <n v="1992" u="1"/>
        <d v="1905-06-02T00:00:00" u="1"/>
        <s v="1955" u="1"/>
        <n v="1988" u="1"/>
        <s v="1965" u="1"/>
        <n v="1984" u="1"/>
        <n v="1980" u="1"/>
        <n v="2019" u="1"/>
        <d v="1905-06-29T00:00:00" u="1"/>
        <d v="1905-07-10T00:00:00" u="1"/>
        <n v="2015" u="1"/>
        <d v="1905-06-25T00:00:00" u="1"/>
        <d v="1905-07-06T00:00:00" u="1"/>
        <s v="1950" u="1"/>
        <n v="2011" u="1"/>
        <d v="1905-06-21T00:00:00" u="1"/>
        <s v="1960" u="1"/>
        <d v="1905-07-02T00:00:00" u="1"/>
        <n v="2007" u="1"/>
        <d v="1905-06-17T00:00:00" u="1"/>
        <s v="1956" u="1"/>
        <s v="1966" u="1"/>
        <n v="2003" u="1"/>
        <d v="1905-06-13T00:00:00" u="1"/>
        <n v="1999" u="1"/>
        <d v="1905-06-09T00:00:00" u="1"/>
        <n v="1995" u="1"/>
        <d v="1905-06-05T00:00:00" u="1"/>
        <s v="2020" u="1"/>
        <n v="1991" u="1"/>
        <n v="1987" u="1"/>
        <n v="1983" u="1"/>
        <s v="1951" u="1"/>
        <s v="1961" u="1"/>
        <s v="1957" u="1"/>
        <s v="1967" u="1"/>
      </sharedItems>
    </cacheField>
    <cacheField name="1" numFmtId="176">
      <sharedItems containsSemiMixedTypes="0" containsString="0" containsNumber="1" minValue="3418774.9653799022" maxValue="85693321.610361338"/>
    </cacheField>
    <cacheField name="2" numFmtId="176">
      <sharedItems containsSemiMixedTypes="0" containsString="0" containsNumber="1" minValue="212609.18770881472" maxValue="6203213.1213341225"/>
    </cacheField>
    <cacheField name="3" numFmtId="176">
      <sharedItems containsSemiMixedTypes="0" containsString="0" containsNumber="1" minValue="62422.483000433851" maxValue="2779351.5325602344"/>
    </cacheField>
    <cacheField name="4" numFmtId="176">
      <sharedItems containsSemiMixedTypes="0" containsString="0" containsNumber="1" minValue="10439.687780372991" maxValue="1042173.30256674"/>
    </cacheField>
    <cacheField name="5" numFmtId="176">
      <sharedItems containsSemiMixedTypes="0" containsString="0" containsNumber="1" minValue="646.36731670724043" maxValue="24571.753581795925"/>
    </cacheField>
    <cacheField name="6" numFmtId="176">
      <sharedItems containsSemiMixedTypes="0" containsString="0" containsNumber="1" minValue="1919.4961473018916" maxValue="361115.40148645971"/>
    </cacheField>
    <cacheField name="7" numFmtId="176">
      <sharedItems containsSemiMixedTypes="0" containsString="0" containsNumber="1" minValue="2815.1300718971493" maxValue="88941.886339934354"/>
    </cacheField>
    <cacheField name="8" numFmtId="176">
      <sharedItems containsSemiMixedTypes="0" containsString="0" containsNumber="1" minValue="7387.4006932562243" maxValue="504992.35535243416"/>
    </cacheField>
    <cacheField name="9" numFmtId="176">
      <sharedItems containsSemiMixedTypes="0" containsString="0" containsNumber="1" minValue="9232.4100701878051" maxValue="1720488.9340175323"/>
    </cacheField>
    <cacheField name="10" numFmtId="176">
      <sharedItems containsSemiMixedTypes="0" containsString="0" containsNumber="1" minValue="92602.617774103928" maxValue="13608151.864731668"/>
    </cacheField>
    <cacheField name="11" numFmtId="176">
      <sharedItems containsSemiMixedTypes="0" containsString="0" containsNumber="1" minValue="1040.7607673543009" maxValue="27830.396106181001"/>
    </cacheField>
    <cacheField name="12" numFmtId="176">
      <sharedItems containsSemiMixedTypes="0" containsString="0" containsNumber="1" minValue="8251.8775457019747" maxValue="303091.94322177139"/>
    </cacheField>
    <cacheField name="13" numFmtId="176">
      <sharedItems containsSemiMixedTypes="0" containsString="0" containsNumber="1" minValue="5577.8242652235722" maxValue="269627.6155283663"/>
    </cacheField>
    <cacheField name="14" numFmtId="176">
      <sharedItems containsSemiMixedTypes="0" containsString="0" containsNumber="1" minValue="0" maxValue="6661.6645749999998"/>
    </cacheField>
    <cacheField name="15" numFmtId="176">
      <sharedItems containsSemiMixedTypes="0" containsString="0" containsNumber="1" minValue="7413.1267971925545" maxValue="330910.15538822924"/>
    </cacheField>
    <cacheField name="16" numFmtId="176">
      <sharedItems containsSemiMixedTypes="0" containsString="0" containsNumber="1" minValue="61.775644346461107" maxValue="2658.3120584392905"/>
    </cacheField>
    <cacheField name="17" numFmtId="176">
      <sharedItems containsSemiMixedTypes="0" containsString="0" containsNumber="1" minValue="224.91992164443934" maxValue="19048.443088452794"/>
    </cacheField>
    <cacheField name="18" numFmtId="176">
      <sharedItems containsSemiMixedTypes="0" containsString="0" containsNumber="1" minValue="1884.649558632713" maxValue="244901.10410338885"/>
    </cacheField>
    <cacheField name="19" numFmtId="176">
      <sharedItems containsSemiMixedTypes="0" containsString="0" containsNumber="1" minValue="3864.1456648117896" maxValue="358579.26531493058"/>
    </cacheField>
    <cacheField name="20" numFmtId="176">
      <sharedItems containsSemiMixedTypes="0" containsString="0" containsNumber="1" minValue="2553.7909832465721" maxValue="72744.987930466101"/>
    </cacheField>
    <cacheField name="21" numFmtId="176">
      <sharedItems containsSemiMixedTypes="0" containsString="0" containsNumber="1" minValue="42.386044640502327" maxValue="5327.4442487955239"/>
    </cacheField>
    <cacheField name="22" numFmtId="176">
      <sharedItems containsSemiMixedTypes="0" containsString="0" containsNumber="1" minValue="198.21846198651033" maxValue="13009.574877679599"/>
    </cacheField>
    <cacheField name="23" numFmtId="176">
      <sharedItems containsSemiMixedTypes="0" containsString="0" containsNumber="1" minValue="119.10762995768246" maxValue="17953.809484180958"/>
    </cacheField>
    <cacheField name="24" numFmtId="176">
      <sharedItems containsSemiMixedTypes="0" containsString="0" containsNumber="1" minValue="4849.2957746478869" maxValue="17487.261056771375"/>
    </cacheField>
    <cacheField name="25" numFmtId="176">
      <sharedItems containsSemiMixedTypes="0" containsString="0" containsNumber="1" containsInteger="1" minValue="5785" maxValue="608186"/>
    </cacheField>
    <cacheField name="26" numFmtId="176">
      <sharedItems containsSemiMixedTypes="0" containsString="0" containsNumber="1" minValue="3812.493809310381" maxValue="362682.01824328635"/>
    </cacheField>
    <cacheField name="27" numFmtId="176">
      <sharedItems containsSemiMixedTypes="0" containsString="0" containsNumber="1" minValue="166.47733118879978" maxValue="55347.797688005288"/>
    </cacheField>
    <cacheField name="28" numFmtId="176">
      <sharedItems containsSemiMixedTypes="0" containsString="0" containsNumber="1" minValue="45214.407239730892" maxValue="1590707.5590426615"/>
    </cacheField>
    <cacheField name="29" numFmtId="176">
      <sharedItems containsSemiMixedTypes="0" containsString="0" containsNumber="1" minValue="6496.8656802781334" maxValue="207920.61396174895"/>
    </cacheField>
    <cacheField name="30" numFmtId="176">
      <sharedItems containsNonDate="0" containsString="0" containsBlank="1"/>
    </cacheField>
    <cacheField name="31" numFmtId="176">
      <sharedItems containsNonDate="0" containsString="0" containsBlank="1"/>
    </cacheField>
    <cacheField name="32" numFmtId="176">
      <sharedItems containsNonDate="0" containsString="0" containsBlank="1"/>
    </cacheField>
    <cacheField name="33" numFmtId="176">
      <sharedItems containsNonDate="0" containsString="0" containsBlank="1"/>
    </cacheField>
    <cacheField name="34" numFmtId="176">
      <sharedItems containsNonDate="0" containsString="0" containsBlank="1"/>
    </cacheField>
    <cacheField name="35" numFmtId="176">
      <sharedItems containsNonDate="0" containsString="0" containsBlank="1"/>
    </cacheField>
    <cacheField name="36" numFmtId="176">
      <sharedItems containsNonDate="0" containsString="0" containsBlank="1"/>
    </cacheField>
    <cacheField name="37" numFmtId="176">
      <sharedItems containsNonDate="0" containsString="0" containsBlank="1"/>
    </cacheField>
    <cacheField name="38" numFmtId="176">
      <sharedItems containsNonDate="0" containsString="0" containsBlank="1"/>
    </cacheField>
    <cacheField name="39" numFmtId="176">
      <sharedItems containsNonDate="0" containsString="0" containsBlank="1"/>
    </cacheField>
    <cacheField name="40" numFmtId="176">
      <sharedItems containsNonDate="0" containsString="0" containsBlank="1"/>
    </cacheField>
    <cacheField name="41" numFmtId="176">
      <sharedItems containsNonDate="0" containsString="0" containsBlank="1"/>
    </cacheField>
    <cacheField name="42" numFmtId="176">
      <sharedItems containsNonDate="0" containsString="0" containsBlank="1"/>
    </cacheField>
    <cacheField name="43" numFmtId="176">
      <sharedItems containsNonDate="0" containsString="0" containsBlank="1"/>
    </cacheField>
    <cacheField name="44" numFmtId="176">
      <sharedItems containsNonDate="0" containsString="0" containsBlank="1"/>
    </cacheField>
    <cacheField name="45" numFmtId="176">
      <sharedItems containsNonDate="0" containsString="0" containsBlank="1"/>
    </cacheField>
    <cacheField name="46" numFmtId="176">
      <sharedItems containsNonDate="0" containsString="0" containsBlank="1"/>
    </cacheField>
    <cacheField name="47" numFmtId="176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">
  <r>
    <x v="0"/>
    <n v="3418774.9653799022"/>
    <n v="212609.18770881472"/>
    <n v="62422.483000433851"/>
    <n v="10439.687780372991"/>
    <n v="767.72427828805212"/>
    <n v="1919.4961473018916"/>
    <n v="2815.1300718971493"/>
    <n v="7387.4006932562243"/>
    <n v="9232.4100701878051"/>
    <n v="92602.617774103928"/>
    <n v="1040.7607673543009"/>
    <n v="13139.261767691765"/>
    <n v="6195.7746544855063"/>
    <n v="0"/>
    <n v="7413.1267971925545"/>
    <n v="61.775644346461107"/>
    <n v="224.91992164443934"/>
    <n v="2775.1034639999998"/>
    <n v="3864.1456648117896"/>
    <n v="2692.4433719463445"/>
    <n v="42.386044640502327"/>
    <n v="198.21846198651033"/>
    <n v="119.10762995768246"/>
    <n v="4927.332597276265"/>
    <n v="5785"/>
    <n v="3812.493809310381"/>
    <n v="166.47733118879978"/>
    <n v="45214.407239730892"/>
    <n v="6496.8656802781334"/>
    <m/>
    <m/>
    <m/>
    <m/>
    <m/>
    <m/>
    <m/>
    <m/>
    <m/>
    <m/>
    <m/>
    <m/>
    <m/>
    <m/>
    <m/>
    <m/>
    <m/>
    <m/>
  </r>
  <r>
    <x v="1"/>
    <n v="3762376.8100363333"/>
    <n v="240151.81188845151"/>
    <n v="66898.484437541803"/>
    <n v="10961.574983119617"/>
    <n v="766.34402514047258"/>
    <n v="2270.33015767395"/>
    <n v="2881.3125095298715"/>
    <n v="7689.7435511870071"/>
    <n v="10146.161110626754"/>
    <n v="99800.575342894212"/>
    <n v="1060.9393299804424"/>
    <n v="13975.754331879241"/>
    <n v="5577.8242652235722"/>
    <n v="0"/>
    <n v="8208.7352263137018"/>
    <n v="66.328730251953587"/>
    <n v="248.08878482473006"/>
    <n v="3023.9916669999998"/>
    <n v="4244.3953581016558"/>
    <n v="2757.344819198363"/>
    <n v="47.250620255346625"/>
    <n v="218.02720907291931"/>
    <n v="131.38850254107251"/>
    <n v="5439.7751871595337"/>
    <n v="6727"/>
    <n v="4461.3994529344445"/>
    <n v="199.38854988019631"/>
    <n v="50462.785542982529"/>
    <n v="7937.704850515116"/>
    <m/>
    <m/>
    <m/>
    <m/>
    <m/>
    <m/>
    <m/>
    <m/>
    <m/>
    <m/>
    <m/>
    <m/>
    <m/>
    <m/>
    <m/>
    <m/>
    <m/>
    <m/>
  </r>
  <r>
    <x v="2"/>
    <n v="4329713.8482837621"/>
    <n v="318031.29749373061"/>
    <n v="72744.178923706146"/>
    <n v="12865.165685532529"/>
    <n v="756.00560018116801"/>
    <n v="2950.2577788267581"/>
    <n v="3218.5973194761568"/>
    <n v="8524.7330464064125"/>
    <n v="11122.890736639263"/>
    <n v="113689.25961559544"/>
    <n v="1230.7993165432099"/>
    <n v="8251.8775457019747"/>
    <n v="6211.6169775757235"/>
    <n v="0"/>
    <n v="8882.7594689226116"/>
    <n v="70.098481392866177"/>
    <n v="340.14857012333351"/>
    <n v="3236.9293520000001"/>
    <n v="5043.3474859119406"/>
    <n v="2553.7909832465721"/>
    <n v="55.149914755462838"/>
    <n v="235.66018023486927"/>
    <n v="141.79933927727186"/>
    <n v="6005.5118066147861"/>
    <n v="8063"/>
    <n v="5710.0905506257304"/>
    <n v="244.29850264048338"/>
    <n v="59389.686688935864"/>
    <n v="9657.2160000000003"/>
    <m/>
    <m/>
    <m/>
    <m/>
    <m/>
    <m/>
    <m/>
    <m/>
    <m/>
    <m/>
    <m/>
    <m/>
    <m/>
    <m/>
    <m/>
    <m/>
    <m/>
    <m/>
  </r>
  <r>
    <x v="3"/>
    <n v="5268186.3009700654"/>
    <n v="432082.72346146347"/>
    <n v="86851.358250571298"/>
    <n v="19035.596817354217"/>
    <n v="646.36731670724043"/>
    <n v="4227.5742340132301"/>
    <n v="3502.3736916052121"/>
    <n v="11300.410047131334"/>
    <n v="14200.299071914282"/>
    <n v="138543.17225926751"/>
    <n v="1144.1625535677183"/>
    <n v="8848.5244302211158"/>
    <n v="6769.9051484767979"/>
    <n v="0"/>
    <n v="11171.721935606371"/>
    <n v="78.853743248533945"/>
    <n v="543.96028630186686"/>
    <n v="3350.3117550000002"/>
    <n v="7662.9037603432198"/>
    <n v="3320.9288250879913"/>
    <n v="67.753492364578108"/>
    <n v="270.71296164318102"/>
    <n v="162.62686265530246"/>
    <n v="6630.0850346303514"/>
    <n v="10940"/>
    <n v="8030.1175556203252"/>
    <n v="333.40526814716264"/>
    <n v="85798.505586816507"/>
    <n v="12704.731200617409"/>
    <m/>
    <m/>
    <m/>
    <m/>
    <m/>
    <m/>
    <m/>
    <m/>
    <m/>
    <m/>
    <m/>
    <m/>
    <m/>
    <m/>
    <m/>
    <m/>
    <m/>
    <m/>
  </r>
  <r>
    <x v="4"/>
    <n v="5968564.7979844734"/>
    <n v="479625.99861600652"/>
    <n v="97977.985187080791"/>
    <n v="30184.091621534939"/>
    <n v="667.66416970280011"/>
    <n v="5260.730995151127"/>
    <n v="4358.9642985165528"/>
    <n v="14286.526256974556"/>
    <n v="19986.454049288051"/>
    <n v="144182.13346123911"/>
    <n v="1457.6820455925833"/>
    <n v="11660.558124444444"/>
    <n v="8086.9086597730311"/>
    <n v="0"/>
    <n v="15268.915773479457"/>
    <n v="92.846970643151693"/>
    <n v="1348.4119993394565"/>
    <n v="3604.7308069999999"/>
    <n v="9496.2056197538441"/>
    <n v="3979.0306407311218"/>
    <n v="85.789840479844727"/>
    <n v="307.52571383975055"/>
    <n v="183.71832721680587"/>
    <n v="7319.613878210117"/>
    <n v="14739"/>
    <n v="9388.6947448616229"/>
    <n v="383.75706309460514"/>
    <n v="102254.18411735939"/>
    <n v="14261.899749390612"/>
    <m/>
    <m/>
    <m/>
    <m/>
    <m/>
    <m/>
    <m/>
    <m/>
    <m/>
    <m/>
    <m/>
    <m/>
    <m/>
    <m/>
    <m/>
    <m/>
    <m/>
    <m/>
  </r>
  <r>
    <x v="5"/>
    <n v="6674067.8544372451"/>
    <n v="521541.90567336773"/>
    <n v="101735.37366419303"/>
    <n v="35638.53851064491"/>
    <n v="719.66248877600412"/>
    <n v="5789.2295387790637"/>
    <n v="4509.8221935889196"/>
    <n v="15517.176809339626"/>
    <n v="22266.854532921487"/>
    <n v="163431.55186763714"/>
    <n v="1616.8184978730342"/>
    <n v="14715.396176565657"/>
    <n v="8474.7350373224763"/>
    <n v="0"/>
    <n v="16502.281052512077"/>
    <n v="86.769539496878622"/>
    <n v="1467.3692435984856"/>
    <n v="3896.4830900000002"/>
    <n v="9329.1651297687185"/>
    <n v="3680.146766158512"/>
    <n v="53.772586843292245"/>
    <n v="357.89059742096941"/>
    <n v="214.1274742655223"/>
    <n v="8080.8537214007783"/>
    <n v="15836"/>
    <n v="10048.090236906017"/>
    <n v="444.34886386518428"/>
    <n v="109072.04598821077"/>
    <n v="13824.222272122464"/>
    <m/>
    <m/>
    <m/>
    <m/>
    <m/>
    <m/>
    <m/>
    <m/>
    <m/>
    <m/>
    <m/>
    <m/>
    <m/>
    <m/>
    <m/>
    <m/>
    <m/>
    <m/>
  </r>
  <r>
    <x v="6"/>
    <n v="7212133.4261233741"/>
    <n v="586161.85900266725"/>
    <n v="102463.67650725727"/>
    <n v="43598.930249478552"/>
    <n v="759.26829678253694"/>
    <n v="6071.5748026024921"/>
    <n v="4290.6379782374088"/>
    <n v="17708.942971512828"/>
    <n v="30550.554278770662"/>
    <n v="153940.45542079964"/>
    <n v="1493.8484441600001"/>
    <n v="17254.057789090908"/>
    <n v="9447.3222622893536"/>
    <n v="0"/>
    <n v="18943.85451154055"/>
    <n v="88.409074005440658"/>
    <n v="1787.3093876946716"/>
    <n v="4540.8269929999997"/>
    <n v="11050.234602248025"/>
    <n v="4089.4844136073516"/>
    <n v="49.094228423092936"/>
    <n v="392.3276275911993"/>
    <n v="232.58953211606192"/>
    <n v="8412.1687241245145"/>
    <n v="18988"/>
    <n v="12876.497273489185"/>
    <n v="442.13126484935168"/>
    <n v="117534.97602660402"/>
    <n v="13904.026140901949"/>
    <m/>
    <m/>
    <m/>
    <m/>
    <m/>
    <m/>
    <m/>
    <m/>
    <m/>
    <m/>
    <m/>
    <m/>
    <m/>
    <m/>
    <m/>
    <m/>
    <m/>
    <m/>
  </r>
  <r>
    <x v="7"/>
    <n v="8120043.8750978298"/>
    <n v="721411.78653897787"/>
    <n v="119039.43826692239"/>
    <n v="53588.883621439971"/>
    <n v="688.08731186659327"/>
    <n v="6702.7137841383274"/>
    <n v="4854.3562934315869"/>
    <n v="20622.632283502924"/>
    <n v="39256.059057607439"/>
    <n v="174935.85756002407"/>
    <n v="1484.0577852000001"/>
    <n v="19819.587047070705"/>
    <n v="9949.540465285032"/>
    <n v="0"/>
    <n v="21769.709209898883"/>
    <n v="97.826680827730272"/>
    <n v="2176.2666859195706"/>
    <n v="5413.3184160000001"/>
    <n v="13139.486857958056"/>
    <n v="4190.6955272753985"/>
    <n v="45.748941970841472"/>
    <n v="449.14625183938648"/>
    <n v="242.11440924273623"/>
    <n v="8757.0676416342412"/>
    <n v="22252"/>
    <n v="15719.433719714705"/>
    <n v="565.70143029064764"/>
    <n v="116458.29303518786"/>
    <n v="15206.078653126398"/>
    <m/>
    <m/>
    <m/>
    <m/>
    <m/>
    <m/>
    <m/>
    <m/>
    <m/>
    <m/>
    <m/>
    <m/>
    <m/>
    <m/>
    <m/>
    <m/>
    <m/>
    <m/>
  </r>
  <r>
    <x v="8"/>
    <n v="9617680.6281755473"/>
    <n v="1013612.3340761529"/>
    <n v="137524.1839756463"/>
    <n v="60194.385809607746"/>
    <n v="736.4862247880302"/>
    <n v="8062.4003723436044"/>
    <n v="3326.5720480685873"/>
    <n v="25029.656224392984"/>
    <n v="53039.545331576446"/>
    <n v="218502.01961184488"/>
    <n v="1749.1462332686513"/>
    <n v="23338.322130202017"/>
    <n v="12750.957172150927"/>
    <n v="0"/>
    <n v="25157.803089380683"/>
    <n v="94.030713554680673"/>
    <n v="2438.6440654927724"/>
    <n v="6531.9326170000004"/>
    <n v="16358.082222899662"/>
    <n v="4677.6922880924667"/>
    <n v="53.448471641106991"/>
    <n v="516.88729363170592"/>
    <n v="261.72270176123294"/>
    <n v="9116.1074151750981"/>
    <n v="27373"/>
    <n v="18315.137712944186"/>
    <n v="740.05617677117857"/>
    <n v="135883.64128907654"/>
    <n v="18466.962198685189"/>
    <m/>
    <m/>
    <m/>
    <m/>
    <m/>
    <m/>
    <m/>
    <m/>
    <m/>
    <m/>
    <m/>
    <m/>
    <m/>
    <m/>
    <m/>
    <m/>
    <m/>
    <m/>
  </r>
  <r>
    <x v="9"/>
    <n v="11070568.153609749"/>
    <n v="1055012.1195313651"/>
    <n v="152061.72554155815"/>
    <n v="60128.483270232136"/>
    <n v="695.27021370117723"/>
    <n v="9719.6748802322618"/>
    <n v="4062.2589619321229"/>
    <n v="28534.639725080044"/>
    <n v="68291.930539524794"/>
    <n v="263697.749365722"/>
    <n v="1987.3856878333333"/>
    <n v="25797.571982727273"/>
    <n v="14758.225422565942"/>
    <n v="0"/>
    <n v="30470.874636087978"/>
    <n v="105.31582373327937"/>
    <n v="3521.5648509166867"/>
    <n v="7140.3260030000001"/>
    <n v="21213.268200390667"/>
    <n v="5365.0879850219153"/>
    <n v="84.497035810221831"/>
    <n v="583.64191835689178"/>
    <n v="277.7732029811292"/>
    <n v="9489.8678190661485"/>
    <n v="33875"/>
    <n v="22526.186035240851"/>
    <n v="843.0360335820418"/>
    <n v="150436.89333134147"/>
    <n v="20997.391443555221"/>
    <m/>
    <m/>
    <m/>
    <m/>
    <m/>
    <m/>
    <m/>
    <m/>
    <m/>
    <m/>
    <m/>
    <m/>
    <m/>
    <m/>
    <m/>
    <m/>
    <m/>
    <m/>
  </r>
  <r>
    <x v="10"/>
    <n v="12372420.726719035"/>
    <n v="1105385.811262724"/>
    <n v="187032.81526463741"/>
    <n v="84791.071590477921"/>
    <n v="715.10350871572064"/>
    <n v="12078.880698542876"/>
    <n v="4890.6082515427106"/>
    <n v="33528.243809905907"/>
    <n v="66663.398204481971"/>
    <n v="306166.57788719068"/>
    <n v="2089.0138733333333"/>
    <n v="30994.27755353535"/>
    <n v="16729.233787172907"/>
    <n v="0"/>
    <n v="35953.525444538347"/>
    <n v="128.59329200848421"/>
    <n v="6190.4916104113499"/>
    <n v="2395.5831003900607"/>
    <n v="24488.220937784539"/>
    <n v="5905.2258227272496"/>
    <n v="93.121868091804217"/>
    <n v="677.36405632145181"/>
    <n v="333.16272022746648"/>
    <n v="9878.9523996108946"/>
    <n v="42292"/>
    <n v="28861.855877279657"/>
    <n v="1007.9236355100943"/>
    <n v="173472.22679505538"/>
    <n v="23364.631647125225"/>
    <m/>
    <m/>
    <m/>
    <m/>
    <m/>
    <m/>
    <m/>
    <m/>
    <m/>
    <m/>
    <m/>
    <m/>
    <m/>
    <m/>
    <m/>
    <m/>
    <m/>
    <m/>
  </r>
  <r>
    <x v="11"/>
    <n v="12625264.26922047"/>
    <n v="1218988.7508864896"/>
    <n v="199543.8586602975"/>
    <n v="107633.11769869424"/>
    <n v="783.08954301872518"/>
    <n v="14363.051877537913"/>
    <n v="5196.9669647756418"/>
    <n v="36111.268394593819"/>
    <n v="74301.426399474498"/>
    <n v="289568.99263218133"/>
    <n v="2374.5798686096509"/>
    <n v="36820.05661606061"/>
    <n v="16967.808187301805"/>
    <n v="0"/>
    <n v="39494.815352731268"/>
    <n v="144.71592238878742"/>
    <n v="5483.907877071164"/>
    <n v="1884.649558632713"/>
    <n v="25004.285800829777"/>
    <n v="5938.6740775295957"/>
    <n v="98.464067562710483"/>
    <n v="803.5633137655534"/>
    <n v="420.60031426648504"/>
    <n v="10244.473638521402"/>
    <n v="49047"/>
    <n v="31055.224236641221"/>
    <n v="1064.3126685981326"/>
    <n v="202093.83245273563"/>
    <n v="25180.539487840775"/>
    <m/>
    <m/>
    <m/>
    <m/>
    <m/>
    <m/>
    <m/>
    <m/>
    <m/>
    <m/>
    <m/>
    <m/>
    <m/>
    <m/>
    <m/>
    <m/>
    <m/>
    <m/>
  </r>
  <r>
    <x v="12"/>
    <n v="12527225.419449301"/>
    <n v="1134518.153718181"/>
    <n v="204391.18646612181"/>
    <n v="110497.70182297558"/>
    <n v="831.4705407756145"/>
    <n v="15873.552885236368"/>
    <n v="5544.9732281490451"/>
    <n v="37918.315859547962"/>
    <n v="79787.12686618825"/>
    <n v="283925.05681685783"/>
    <n v="2511.868657662249"/>
    <n v="35851.006582015492"/>
    <n v="15443.050924211844"/>
    <n v="0"/>
    <n v="41149.567275293201"/>
    <n v="152.19151198764933"/>
    <n v="5355.7618487929503"/>
    <n v="2190.3412593853254"/>
    <n v="26804.497470732786"/>
    <n v="6072.2355060839454"/>
    <n v="125.12714610730828"/>
    <n v="924.29036303935209"/>
    <n v="478.22094933333858"/>
    <n v="12868.200912792778"/>
    <n v="49540"/>
    <n v="32291.217616935981"/>
    <n v="1130.4510776509774"/>
    <n v="192113.94708098908"/>
    <n v="25083.138975630351"/>
    <m/>
    <m/>
    <m/>
    <m/>
    <m/>
    <m/>
    <m/>
    <m/>
    <m/>
    <m/>
    <m/>
    <m/>
    <m/>
    <m/>
    <m/>
    <m/>
    <m/>
    <m/>
  </r>
  <r>
    <x v="13"/>
    <n v="12849394.169008449"/>
    <n v="1243323.766554872"/>
    <n v="222870.09287958144"/>
    <n v="99866.050208710178"/>
    <n v="902.34364383813147"/>
    <n v="18001.987656705707"/>
    <n v="5994.8364267502411"/>
    <n v="41496.718397626486"/>
    <n v="89278.349542667391"/>
    <n v="304751.5407412452"/>
    <n v="2491.862427146566"/>
    <n v="36399.712132276421"/>
    <n v="15760.53088678665"/>
    <n v="0"/>
    <n v="36797.490045368257"/>
    <n v="170.81991889729574"/>
    <n v="4828.7890129570005"/>
    <n v="3288.742278283004"/>
    <n v="30347.442121826407"/>
    <n v="6258.8923151899726"/>
    <n v="130.68738824548757"/>
    <n v="1016.126541067798"/>
    <n v="520.23413373872108"/>
    <n v="12855.131498575694"/>
    <n v="54155"/>
    <n v="29907.22855669642"/>
    <n v="1121.4915709386171"/>
    <n v="192579.37970251107"/>
    <n v="24888.872079198507"/>
    <m/>
    <m/>
    <m/>
    <m/>
    <m/>
    <m/>
    <m/>
    <m/>
    <m/>
    <m/>
    <m/>
    <m/>
    <m/>
    <m/>
    <m/>
    <m/>
    <m/>
    <m/>
  </r>
  <r>
    <x v="14"/>
    <n v="13215181.424344106"/>
    <n v="1318381.6270074577"/>
    <n v="221946.22684180952"/>
    <n v="102489.89748098238"/>
    <n v="981.00755254910689"/>
    <n v="19550.103530812223"/>
    <n v="6853.9044109441111"/>
    <n v="43315.283999938423"/>
    <n v="99099.594790640462"/>
    <n v="313722.81394258776"/>
    <n v="2569.2102922150789"/>
    <n v="39160.686647129027"/>
    <n v="18474.003542881066"/>
    <n v="0"/>
    <n v="34799.126032133201"/>
    <n v="167.81861247326788"/>
    <n v="4750.8182438177628"/>
    <n v="5068.6481359445252"/>
    <n v="33942.902256945476"/>
    <n v="6454.9637357545407"/>
    <n v="150.59898610819144"/>
    <n v="1115.0458322166237"/>
    <n v="577.63476577634867"/>
    <n v="12251.319041579027"/>
    <n v="61036"/>
    <n v="33511.383985674089"/>
    <n v="1292.2896949106137"/>
    <n v="206565.19612870971"/>
    <n v="23947.947635807195"/>
    <m/>
    <m/>
    <m/>
    <m/>
    <m/>
    <m/>
    <m/>
    <m/>
    <m/>
    <m/>
    <m/>
    <m/>
    <m/>
    <m/>
    <m/>
    <m/>
    <m/>
    <m/>
  </r>
  <r>
    <x v="15"/>
    <n v="13567237.723780541"/>
    <n v="1398892.5493408721"/>
    <n v="230042.71684688033"/>
    <n v="102170.68350827861"/>
    <n v="1059.2951090827032"/>
    <n v="18555.053067374956"/>
    <n v="6872.6698291322627"/>
    <n v="40313.009996153189"/>
    <n v="102869.93656764478"/>
    <n v="309838.56368235545"/>
    <n v="2740.9697530815729"/>
    <n v="38840.362264939919"/>
    <n v="19169.047073080481"/>
    <n v="0"/>
    <n v="34052.132197838153"/>
    <n v="172.20323024329471"/>
    <n v="4425.4935751994926"/>
    <n v="4798.2844812309768"/>
    <n v="31199.637541321972"/>
    <n v="6606.5240097292326"/>
    <n v="166.01297993589819"/>
    <n v="1215.6366623550739"/>
    <n v="626.11417418491271"/>
    <n v="12074.736048514145"/>
    <n v="63599"/>
    <n v="35699.772165709335"/>
    <n v="1348.8202979389725"/>
    <n v="182212.38295482993"/>
    <n v="24107.770570192057"/>
    <m/>
    <m/>
    <m/>
    <m/>
    <m/>
    <m/>
    <m/>
    <m/>
    <m/>
    <m/>
    <m/>
    <m/>
    <m/>
    <m/>
    <m/>
    <m/>
    <m/>
    <m/>
  </r>
  <r>
    <x v="16"/>
    <n v="15639075.489726886"/>
    <n v="2078952.9224583048"/>
    <n v="252454.32468383299"/>
    <n v="93656.667813798515"/>
    <n v="1121.7009206797986"/>
    <n v="18762.738720866681"/>
    <n v="7282.870925686726"/>
    <n v="44661.581595713607"/>
    <n v="118528.70819307963"/>
    <n v="300516.24893625971"/>
    <n v="2818.3226758792134"/>
    <n v="40497.845024723392"/>
    <n v="20219.807923431854"/>
    <n v="0"/>
    <n v="33092.751969069795"/>
    <n v="203.76437409769218"/>
    <n v="2698.456868819967"/>
    <n v="5059.2443480038864"/>
    <n v="27734.114980969938"/>
    <n v="4991.0737134122601"/>
    <n v="185.19781724018978"/>
    <n v="1357.015863321617"/>
    <n v="669.92595365922534"/>
    <n v="13653.901719041554"/>
    <n v="78347"/>
    <n v="41075.395130286211"/>
    <n v="1517.5040220304313"/>
    <n v="191649.6998653023"/>
    <n v="30291.755401766419"/>
    <m/>
    <m/>
    <m/>
    <m/>
    <m/>
    <m/>
    <m/>
    <m/>
    <m/>
    <m/>
    <m/>
    <m/>
    <m/>
    <m/>
    <m/>
    <m/>
    <m/>
    <m/>
  </r>
  <r>
    <x v="17"/>
    <n v="17689767.450301077"/>
    <n v="2532808.5731570306"/>
    <n v="279184.27923457942"/>
    <n v="88823.900234904475"/>
    <n v="1396.9256870053534"/>
    <n v="21606.296346124931"/>
    <n v="7588.1536820316005"/>
    <n v="52370.34605276044"/>
    <n v="149918.30653786103"/>
    <n v="327089.54622390587"/>
    <n v="3142.2088173853263"/>
    <n v="43113.077982619485"/>
    <n v="22974.397199941843"/>
    <n v="0"/>
    <n v="36779.588765915447"/>
    <n v="245.28827705126727"/>
    <n v="3099.7306016983362"/>
    <n v="5316.4761366903494"/>
    <n v="32181.205900582292"/>
    <n v="4909.6104800198082"/>
    <n v="184.33046210560556"/>
    <n v="1439.8210651029049"/>
    <n v="676.70190306000052"/>
    <n v="14391.200030227439"/>
    <n v="104956"/>
    <n v="50622.896162600577"/>
    <n v="1941.2449528026573"/>
    <n v="228002.77275973617"/>
    <n v="38456.571589590814"/>
    <m/>
    <m/>
    <m/>
    <m/>
    <m/>
    <m/>
    <m/>
    <m/>
    <m/>
    <m/>
    <m/>
    <m/>
    <m/>
    <m/>
    <m/>
    <m/>
    <m/>
    <m/>
  </r>
  <r>
    <x v="18"/>
    <n v="19790178.768104028"/>
    <n v="3071683.8121496667"/>
    <n v="308515.067299494"/>
    <n v="103864.7885596065"/>
    <n v="1680.385605465711"/>
    <n v="26515.37324372337"/>
    <n v="8138.9392712867548"/>
    <n v="63906.341299312706"/>
    <n v="202065.5691714501"/>
    <n v="407845.03371752508"/>
    <n v="3545.0915426645342"/>
    <n v="49155.354318094614"/>
    <n v="24814.782417478717"/>
    <n v="0"/>
    <n v="41975.348560572755"/>
    <n v="264.62198003652588"/>
    <n v="2949.4129465694373"/>
    <n v="5784.7169215121421"/>
    <n v="35272.104730568266"/>
    <n v="4505.7727894667332"/>
    <n v="219.9629309301333"/>
    <n v="1566.7038694806963"/>
    <n v="686.48922308193551"/>
    <n v="14192.727272727272"/>
    <n v="126378"/>
    <n v="59707.404560594412"/>
    <n v="2269.2359911324934"/>
    <n v="288701.92526808556"/>
    <n v="46270.939099111689"/>
    <m/>
    <m/>
    <m/>
    <m/>
    <m/>
    <m/>
    <m/>
    <m/>
    <m/>
    <m/>
    <m/>
    <m/>
    <m/>
    <m/>
    <m/>
    <m/>
    <m/>
    <m/>
  </r>
  <r>
    <x v="19"/>
    <n v="20687346.484762907"/>
    <n v="3054913.7972170361"/>
    <n v="304013.81379439769"/>
    <n v="118684.18863113938"/>
    <n v="1741.743757721292"/>
    <n v="31392.969307484906"/>
    <n v="8148.4599010368383"/>
    <n v="74874.431698338682"/>
    <n v="249834.35481033177"/>
    <n v="456287.00369400613"/>
    <n v="3524.7802684312796"/>
    <n v="49100.245565694473"/>
    <n v="26954.551853765108"/>
    <n v="0"/>
    <n v="47171.351765410393"/>
    <n v="254.2143251671751"/>
    <n v="3308.23838346202"/>
    <n v="6293.3109388464127"/>
    <n v="38847.97007330932"/>
    <n v="4855.4435248064265"/>
    <n v="247.36707165637381"/>
    <n v="1696.1853138789643"/>
    <n v="814.63821083437267"/>
    <n v="15771.363636363636"/>
    <n v="152687"/>
    <n v="68790.222117757672"/>
    <n v="2683.260274711482"/>
    <n v="320029.31105833483"/>
    <n v="44634.198122375507"/>
    <m/>
    <m/>
    <m/>
    <m/>
    <m/>
    <m/>
    <m/>
    <m/>
    <m/>
    <m/>
    <m/>
    <m/>
    <m/>
    <m/>
    <m/>
    <m/>
    <m/>
    <m/>
  </r>
  <r>
    <x v="20"/>
    <n v="23007964.51815692"/>
    <n v="3132817.6528480416"/>
    <n v="329139.43243882654"/>
    <n v="133857.60757268831"/>
    <n v="1697.7195480117302"/>
    <n v="38899.863910548775"/>
    <n v="9389.550989605932"/>
    <n v="88460.359716553619"/>
    <n v="286582.16548964445"/>
    <n v="394565.71164751693"/>
    <n v="3780.1862523054224"/>
    <n v="51666.173855705725"/>
    <n v="28136.571390229681"/>
    <n v="202.98892499999999"/>
    <n v="49095.176624051332"/>
    <n v="273.60004181584736"/>
    <n v="3900.7024085993826"/>
    <n v="6471.7448956846565"/>
    <n v="44024.585239613662"/>
    <n v="5179.0933967468845"/>
    <n v="280.6923670639473"/>
    <n v="1715.3985785435596"/>
    <n v="901.79544024001291"/>
    <n v="14702.304147465438"/>
    <n v="166392"/>
    <n v="76928.78462081583"/>
    <n v="3220.9234311218797"/>
    <n v="323813.93485065713"/>
    <n v="45440.191225805938"/>
    <m/>
    <m/>
    <m/>
    <m/>
    <m/>
    <m/>
    <m/>
    <m/>
    <m/>
    <m/>
    <m/>
    <m/>
    <m/>
    <m/>
    <m/>
    <m/>
    <m/>
    <m/>
  </r>
  <r>
    <x v="21"/>
    <n v="24149819.269761872"/>
    <n v="3584420.9640700785"/>
    <n v="291200.36270218808"/>
    <n v="149934.10004212646"/>
    <n v="2248.2134771805104"/>
    <n v="45473.126682295733"/>
    <n v="10574.57868206374"/>
    <n v="101246.67991813854"/>
    <n v="334168.47148703353"/>
    <n v="413375.55787585297"/>
    <n v="3468.5725210575756"/>
    <n v="55973.297636070551"/>
    <n v="30066.722399020669"/>
    <n v="233.86680999999999"/>
    <n v="50320.475977153154"/>
    <n v="233.14303299412404"/>
    <n v="4101.1040641370728"/>
    <n v="7642.3965137306841"/>
    <n v="49134.808853118717"/>
    <n v="5319.4021120362622"/>
    <n v="319.00769237271606"/>
    <n v="1609.4255616887381"/>
    <n v="1071.2746585008385"/>
    <n v="13687.441860465116"/>
    <n v="187100"/>
    <n v="88960.001715744089"/>
    <n v="3735.1407064996724"/>
    <n v="329582.92302469257"/>
    <n v="43833.503908486477"/>
    <m/>
    <m/>
    <m/>
    <m/>
    <m/>
    <m/>
    <m/>
    <m/>
    <m/>
    <m/>
    <m/>
    <m/>
    <m/>
    <m/>
    <m/>
    <m/>
    <m/>
    <m/>
  </r>
  <r>
    <x v="22"/>
    <n v="25826322.917346049"/>
    <n v="3908808.4347052532"/>
    <n v="293692.98722700041"/>
    <n v="162739.96149773459"/>
    <n v="2393.653450603329"/>
    <n v="52157.482248460168"/>
    <n v="11386.333003898617"/>
    <n v="115577.27680390542"/>
    <n v="359116.23542487354"/>
    <n v="493137.14675157273"/>
    <n v="3756.7706696318833"/>
    <n v="62958.367556256213"/>
    <n v="30690.54496371594"/>
    <n v="297.47948500000001"/>
    <n v="58695.335470526028"/>
    <n v="234.70324305102292"/>
    <n v="4636.7365033047536"/>
    <n v="9866.9977526719103"/>
    <n v="59151.678519788278"/>
    <n v="5966.2423741378116"/>
    <n v="371.83235196720017"/>
    <n v="1489.7611458457038"/>
    <n v="1228.7910311603475"/>
    <n v="12457.619047619048"/>
    <n v="222947"/>
    <n v="104272.50314898747"/>
    <n v="4878.9931021939383"/>
    <n v="326067.30323174485"/>
    <n v="42061.097061522276"/>
    <m/>
    <m/>
    <m/>
    <m/>
    <m/>
    <m/>
    <m/>
    <m/>
    <m/>
    <m/>
    <m/>
    <m/>
    <m/>
    <m/>
    <m/>
    <m/>
    <m/>
    <m/>
  </r>
  <r>
    <x v="23"/>
    <n v="26302308.362164192"/>
    <n v="4454144.4444078896"/>
    <n v="287273.81581253803"/>
    <n v="184838.66703416346"/>
    <n v="2433.8564522127185"/>
    <n v="60644.916395428656"/>
    <n v="12236.61488046868"/>
    <n v="128889.26255462677"/>
    <n v="396306.77057374129"/>
    <n v="619115.89664972119"/>
    <n v="3787.1723820757702"/>
    <n v="62134.067175769422"/>
    <n v="31685.289282432579"/>
    <n v="343.43008200000003"/>
    <n v="60237.42771315344"/>
    <n v="220.85769364026788"/>
    <n v="4549.4319341045075"/>
    <n v="13180.955662671362"/>
    <n v="66894.96696897356"/>
    <n v="6476.4623751155468"/>
    <n v="420.83031330832137"/>
    <n v="1479.2585246623801"/>
    <n v="1387.0102139727862"/>
    <n v="10744.075829383886"/>
    <n v="234943"/>
    <n v="120354.2072888276"/>
    <n v="5625.5687130924816"/>
    <n v="317329.45272549236"/>
    <n v="45641.38959640028"/>
    <m/>
    <m/>
    <m/>
    <m/>
    <m/>
    <m/>
    <m/>
    <m/>
    <m/>
    <m/>
    <m/>
    <m/>
    <m/>
    <m/>
    <m/>
    <m/>
    <m/>
    <m/>
  </r>
  <r>
    <x v="24"/>
    <n v="28063915.13379328"/>
    <n v="4907039.1044089124"/>
    <n v="327525.49649605877"/>
    <n v="206931.74913746753"/>
    <n v="2676.1889794715648"/>
    <n v="73775.659012086093"/>
    <n v="13868.489459259874"/>
    <n v="146683.77960891722"/>
    <n v="467404.44050504832"/>
    <n v="564322.45260213525"/>
    <n v="4330.7013460561493"/>
    <n v="66919.638535612539"/>
    <n v="33674.743447119828"/>
    <n v="388.34017"/>
    <n v="71002.678801120477"/>
    <n v="259.55294326139131"/>
    <n v="4529.0392100529589"/>
    <n v="16281.180654770951"/>
    <n v="74482.424864437809"/>
    <n v="7109.4081290585345"/>
    <n v="464.68622885872736"/>
    <n v="1545.5972222154164"/>
    <n v="1608.5683072348052"/>
    <n v="8307.0754716981119"/>
    <n v="256213"/>
    <n v="135811.77688401029"/>
    <n v="6265.8573710734745"/>
    <n v="362582.12235293834"/>
    <n v="53564.09098410634"/>
    <m/>
    <m/>
    <m/>
    <m/>
    <m/>
    <m/>
    <m/>
    <m/>
    <m/>
    <m/>
    <m/>
    <m/>
    <m/>
    <m/>
    <m/>
    <m/>
    <m/>
    <m/>
  </r>
  <r>
    <x v="25"/>
    <n v="31128272.884602267"/>
    <n v="5449117.511910337"/>
    <n v="371782.71979699476"/>
    <n v="236456.03751621355"/>
    <n v="3309.3560013600813"/>
    <n v="87891.560102301795"/>
    <n v="15293.042421790271"/>
    <n v="169278.91860343551"/>
    <n v="570530.95535514376"/>
    <n v="734484.96762026404"/>
    <n v="4534.4189242440789"/>
    <n v="77266.09176129711"/>
    <n v="37866.029742800834"/>
    <n v="438.11667599999998"/>
    <n v="82121.271714780538"/>
    <n v="289.13517408240006"/>
    <n v="5245.4212371461326"/>
    <n v="20736.25801191312"/>
    <n v="88832.706382256598"/>
    <n v="7762.8032609988159"/>
    <n v="566.34625581988098"/>
    <n v="1677.6097920225016"/>
    <n v="1852.4065212603609"/>
    <n v="4849.2957746478869"/>
    <n v="279013"/>
    <n v="144652.28913066894"/>
    <n v="6996.0706221218652"/>
    <n v="391094.35836423514"/>
    <n v="63151.436139845086"/>
    <m/>
    <m/>
    <m/>
    <m/>
    <m/>
    <m/>
    <m/>
    <m/>
    <m/>
    <m/>
    <m/>
    <m/>
    <m/>
    <m/>
    <m/>
    <m/>
    <m/>
    <m/>
  </r>
  <r>
    <x v="26"/>
    <n v="31792079.676436059"/>
    <n v="4833714.4677696386"/>
    <n v="393646.92560255219"/>
    <n v="265980.78664974432"/>
    <n v="3506.7181257189495"/>
    <n v="96400.967111472535"/>
    <n v="16514.98182615788"/>
    <n v="183035.23843343774"/>
    <n v="613585.90278700145"/>
    <n v="863748.95885641105"/>
    <n v="4713.4971730423285"/>
    <n v="76999.762382468674"/>
    <n v="39795.982701095345"/>
    <n v="511.53007000000002"/>
    <n v="91790.470430498812"/>
    <n v="305.64063958143936"/>
    <n v="5668.1844525779097"/>
    <n v="24657.506930229392"/>
    <n v="100849.68158056076"/>
    <n v="8414.2358785787183"/>
    <n v="639.31037094307555"/>
    <n v="1600.9051777305021"/>
    <n v="1952.5944271795988"/>
    <n v="10587.906976744187"/>
    <n v="292473"/>
    <n v="159718.18010894177"/>
    <n v="7122.5396665997177"/>
    <n v="434546.46949725965"/>
    <n v="69492.506946604364"/>
    <m/>
    <m/>
    <m/>
    <m/>
    <m/>
    <m/>
    <m/>
    <m/>
    <m/>
    <m/>
    <m/>
    <m/>
    <m/>
    <m/>
    <m/>
    <m/>
    <m/>
    <m/>
  </r>
  <r>
    <x v="27"/>
    <n v="31651463.023810174"/>
    <n v="4414734.21185009"/>
    <n v="425545.0423671428"/>
    <n v="252386.46734460641"/>
    <n v="3443.4718259302504"/>
    <n v="100163.60163814909"/>
    <n v="17872.67089985601"/>
    <n v="150180.45439044587"/>
    <n v="571941.60543138115"/>
    <n v="961601.48294393322"/>
    <n v="5191.2338015555742"/>
    <n v="77394.422577367295"/>
    <n v="41169.352757145709"/>
    <n v="476.07473800000002"/>
    <n v="91233.724399426661"/>
    <n v="356.32254804445654"/>
    <n v="5758.1270217710844"/>
    <n v="26843.623395149789"/>
    <n v="100169.14358839158"/>
    <n v="9043.0655546197704"/>
    <n v="721.41610586236186"/>
    <n v="1431.1651414766595"/>
    <n v="1819.8831358960254"/>
    <n v="10322.79069767442"/>
    <n v="303315"/>
    <n v="177353.16721382056"/>
    <n v="7211.2723150146021"/>
    <n v="436474.49123484094"/>
    <n v="69302.139781421065"/>
    <m/>
    <m/>
    <m/>
    <m/>
    <m/>
    <m/>
    <m/>
    <m/>
    <m/>
    <m/>
    <m/>
    <m/>
    <m/>
    <m/>
    <m/>
    <m/>
    <m/>
    <m/>
  </r>
  <r>
    <x v="28"/>
    <n v="31458447.469530746"/>
    <n v="4032509.7403364121"/>
    <n v="429550.23949466983"/>
    <n v="111653.60603892247"/>
    <n v="3130.0785225073778"/>
    <n v="85707.550880785057"/>
    <n v="18568.15386608936"/>
    <n v="113675.59541349592"/>
    <n v="383934.24328700767"/>
    <n v="1029060.6205490828"/>
    <n v="4895.2547964205796"/>
    <n v="77886.383085148729"/>
    <n v="42676.520395143569"/>
    <n v="542.81418699999995"/>
    <n v="72206.940479005614"/>
    <n v="360.37346735704728"/>
    <n v="4487.5381320326132"/>
    <n v="27209.602050045229"/>
    <n v="72175.314540531937"/>
    <n v="5925.8553604397075"/>
    <n v="766.65385726423096"/>
    <n v="1320.0218202173651"/>
    <n v="1339.2874756117246"/>
    <n v="10273.488372093023"/>
    <n v="279926"/>
    <n v="168885.43639180582"/>
    <n v="6742.3954412336079"/>
    <n v="389577.812515378"/>
    <n v="57180.274401299968"/>
    <m/>
    <m/>
    <m/>
    <m/>
    <m/>
    <m/>
    <m/>
    <m/>
    <m/>
    <m/>
    <m/>
    <m/>
    <m/>
    <m/>
    <m/>
    <m/>
    <m/>
    <m/>
  </r>
  <r>
    <x v="29"/>
    <n v="32673140.507641204"/>
    <n v="4562078.6220805682"/>
    <n v="461791.14919149375"/>
    <n v="163775.68876269707"/>
    <n v="3512.7779947266599"/>
    <n v="86285.332761702855"/>
    <n v="18442.306336336784"/>
    <n v="126669.21233724491"/>
    <n v="497816.42278986808"/>
    <n v="1094004.1675474888"/>
    <n v="5380.8872405171278"/>
    <n v="77779.555707810054"/>
    <n v="44758.115447770622"/>
    <n v="375.54844200000002"/>
    <n v="82995.181179437175"/>
    <n v="401.809192398775"/>
    <n v="5096.498703408347"/>
    <n v="28683.727991011128"/>
    <n v="79148.421052631587"/>
    <n v="6575.623035905568"/>
    <n v="836.42202353440939"/>
    <n v="1232.5203515250264"/>
    <n v="1515.4588028990324"/>
    <n v="10280"/>
    <n v="303827"/>
    <n v="165768.09539155656"/>
    <n v="6490.6123112921296"/>
    <n v="426567.95380496146"/>
    <n v="59921.764995715137"/>
    <m/>
    <m/>
    <m/>
    <m/>
    <m/>
    <m/>
    <m/>
    <m/>
    <m/>
    <m/>
    <m/>
    <m/>
    <m/>
    <m/>
    <m/>
    <m/>
    <m/>
    <m/>
  </r>
  <r>
    <x v="30"/>
    <n v="33620643.558426149"/>
    <n v="4887519.736333671"/>
    <n v="476148.03490696423"/>
    <n v="175702.22840060439"/>
    <n v="3666.6375667590964"/>
    <n v="95835.970989328853"/>
    <n v="19131.796458321925"/>
    <n v="126392.22320346108"/>
    <n v="576179.38781961286"/>
    <n v="1211331.1533232906"/>
    <n v="5730.3801150393401"/>
    <n v="76865.936391009236"/>
    <n v="45469.58606360876"/>
    <n v="439.64612199999999"/>
    <n v="81025.841936629149"/>
    <n v="439.14254980435163"/>
    <n v="6649.7090920340534"/>
    <n v="31172.627975507756"/>
    <n v="93789.736842105282"/>
    <n v="7275.3259707873176"/>
    <n v="886.23058479184351"/>
    <n v="1318.2305506068112"/>
    <n v="1806.0274950590235"/>
    <n v="10607.906976744187"/>
    <n v="330725"/>
    <n v="171668.89853894367"/>
    <n v="6720.4924058361057"/>
    <n v="408774.98801811971"/>
    <n v="54443.379764887963"/>
    <m/>
    <m/>
    <m/>
    <m/>
    <m/>
    <m/>
    <m/>
    <m/>
    <m/>
    <m/>
    <m/>
    <m/>
    <m/>
    <m/>
    <m/>
    <m/>
    <m/>
    <m/>
  </r>
  <r>
    <x v="31"/>
    <n v="33448153.958337322"/>
    <n v="4303542.5777878966"/>
    <n v="490658.80465588107"/>
    <n v="170832.0866113129"/>
    <n v="3991.7950463869265"/>
    <n v="89285.087394950941"/>
    <n v="18364.211053140447"/>
    <n v="120296.47618040192"/>
    <n v="547656.28696479811"/>
    <n v="1339400.5647329639"/>
    <n v="5890.9061798483644"/>
    <n v="73268.805040749896"/>
    <n v="45432.923187193883"/>
    <n v="517.70847100000003"/>
    <n v="76261.997690392644"/>
    <n v="476.39689709416189"/>
    <n v="6206.2009027625645"/>
    <n v="32685.198809294743"/>
    <n v="92783.947368421068"/>
    <n v="7633.9175942168613"/>
    <n v="887.11909209353234"/>
    <n v="1470.24037027232"/>
    <n v="1827.359032177302"/>
    <n v="11021.86046511628"/>
    <n v="299303"/>
    <n v="169404.32761660524"/>
    <n v="6811.2279828219325"/>
    <n v="390108.83437185228"/>
    <n v="54109.071953381688"/>
    <m/>
    <m/>
    <m/>
    <m/>
    <m/>
    <m/>
    <m/>
    <m/>
    <m/>
    <m/>
    <m/>
    <m/>
    <m/>
    <m/>
    <m/>
    <m/>
    <m/>
    <m/>
  </r>
  <r>
    <x v="32"/>
    <n v="34784946.998131402"/>
    <n v="4115115.6500378828"/>
    <n v="512774.61810854537"/>
    <n v="208325.0026266817"/>
    <n v="4289.4024922781973"/>
    <n v="91941.791943616292"/>
    <n v="19572.831561727209"/>
    <n v="134300.90335796212"/>
    <n v="627246.91701758339"/>
    <n v="1470557.2669667569"/>
    <n v="5899.6269344554985"/>
    <n v="80353.156003422322"/>
    <n v="47194.75538971807"/>
    <n v="510.67703999999998"/>
    <n v="81357.658195182885"/>
    <n v="537.04660708958181"/>
    <n v="6474.7329942765555"/>
    <n v="35064.105500834448"/>
    <n v="100845.5263157895"/>
    <n v="10369.133640552996"/>
    <n v="913.32548890624992"/>
    <n v="1619.3008853095077"/>
    <n v="1906.8677959573733"/>
    <n v="10910"/>
    <n v="307429"/>
    <n v="166348.87324094158"/>
    <n v="7322.6474359240328"/>
    <n v="435171.31311759306"/>
    <n v="62520.383453665243"/>
    <m/>
    <m/>
    <m/>
    <m/>
    <m/>
    <m/>
    <m/>
    <m/>
    <m/>
    <m/>
    <m/>
    <m/>
    <m/>
    <m/>
    <m/>
    <m/>
    <m/>
    <m/>
  </r>
  <r>
    <x v="33"/>
    <n v="39027036.920265459"/>
    <n v="4445659.4453095673"/>
    <n v="599470.43050876923"/>
    <n v="249968.41321832547"/>
    <n v="4664.89932885906"/>
    <n v="97002.305536156739"/>
    <n v="21609.196009160052"/>
    <n v="152280.61646947847"/>
    <n v="702714.87485112972"/>
    <n v="1660280.188843753"/>
    <n v="6464.6919143479645"/>
    <n v="90990.621088673463"/>
    <n v="51690.43735825461"/>
    <n v="543.31560899999999"/>
    <n v="83908.155047118882"/>
    <n v="621.98225340524061"/>
    <n v="7265.9203028766588"/>
    <n v="39552.513231066812"/>
    <n v="110202.36842105264"/>
    <n v="9924.9080385852085"/>
    <n v="1052.1210559374997"/>
    <n v="1849.7344838023885"/>
    <n v="2184.2793013394075"/>
    <n v="11051"/>
    <n v="317374"/>
    <n v="161385.55880181075"/>
    <n v="8194.9911035172918"/>
    <n v="558422.13439247862"/>
    <n v="83910.383616566789"/>
    <m/>
    <m/>
    <m/>
    <m/>
    <m/>
    <m/>
    <m/>
    <m/>
    <m/>
    <m/>
    <m/>
    <m/>
    <m/>
    <m/>
    <m/>
    <m/>
    <m/>
    <m/>
  </r>
  <r>
    <x v="34"/>
    <n v="43933820.876404844"/>
    <n v="4815168.0287531754"/>
    <n v="703128.95827418147"/>
    <n v="273460.97684145393"/>
    <n v="5337.8898225957055"/>
    <n v="114186.64342194397"/>
    <n v="23646.374864008729"/>
    <n v="172895.63578575602"/>
    <n v="793175.58497158356"/>
    <n v="1955347.2804156116"/>
    <n v="7285.5001558903123"/>
    <n v="104351.93342181161"/>
    <n v="55949.962465968376"/>
    <n v="1078.3737289999999"/>
    <n v="91371.215321412281"/>
    <n v="702.73680651771917"/>
    <n v="8722.7675818947519"/>
    <n v="49494.347770862441"/>
    <n v="124749.47368421053"/>
    <n v="10253.849223529407"/>
    <n v="1226.8295648437497"/>
    <n v="2309.7622180043409"/>
    <n v="2576.8381152785801"/>
    <n v="11168"/>
    <n v="346881"/>
    <n v="169099.76887519259"/>
    <n v="10585.663047803569"/>
    <n v="678337.41802276531"/>
    <n v="102445.76040954381"/>
    <m/>
    <m/>
    <m/>
    <m/>
    <m/>
    <m/>
    <m/>
    <m/>
    <m/>
    <m/>
    <m/>
    <m/>
    <m/>
    <m/>
    <m/>
    <m/>
    <m/>
    <m/>
  </r>
  <r>
    <x v="35"/>
    <n v="47605038.376865014"/>
    <n v="4755410.1275489451"/>
    <n v="823611.57801109878"/>
    <n v="304371.85184020386"/>
    <n v="6293.0482590103848"/>
    <n v="127417.87944286148"/>
    <n v="27931.971937572052"/>
    <n v="189318.4572143018"/>
    <n v="934901.10176249442"/>
    <n v="2285961.2048187866"/>
    <n v="8258.829299050687"/>
    <n v="117708.4045517162"/>
    <n v="57628.097480897544"/>
    <n v="1813.708128"/>
    <n v="103071.59771791089"/>
    <n v="818.86961001678583"/>
    <n v="10561.292508550392"/>
    <n v="57633.255739410532"/>
    <n v="143534.41845215435"/>
    <n v="11930.828613044219"/>
    <n v="1163.3624342968747"/>
    <n v="2925.9591240465215"/>
    <n v="2946.3502675131003"/>
    <n v="13031.196789644055"/>
    <n v="374042"/>
    <n v="181569.30396022633"/>
    <n v="12092.275501253345"/>
    <n v="760939.51257757575"/>
    <n v="114720.86536659459"/>
    <m/>
    <m/>
    <m/>
    <m/>
    <m/>
    <m/>
    <m/>
    <m/>
    <m/>
    <m/>
    <m/>
    <m/>
    <m/>
    <m/>
    <m/>
    <m/>
    <m/>
    <m/>
  </r>
  <r>
    <x v="36"/>
    <n v="51594951.750713825"/>
    <n v="4530376.7705016648"/>
    <n v="939066.41742879746"/>
    <n v="388167.83485147287"/>
    <n v="7274.5019192103828"/>
    <n v="147794.11764705883"/>
    <n v="32365.078169152534"/>
    <n v="221758.37391808303"/>
    <n v="1053216.892422019"/>
    <n v="2752118.8579665446"/>
    <n v="8990.1526144715062"/>
    <n v="136319.52900993481"/>
    <n v="69971.619881460152"/>
    <n v="2657.8426650000001"/>
    <n v="122210.78180471137"/>
    <n v="897.73135994229006"/>
    <n v="12709.854523369979"/>
    <n v="66371.664817043624"/>
    <n v="162692.26015506999"/>
    <n v="13851.581917808182"/>
    <n v="1575.2003909374998"/>
    <n v="3958.5849620842491"/>
    <n v="3605.9858998455943"/>
    <n v="13764.39353473715"/>
    <n v="386492"/>
    <n v="193535.4345913704"/>
    <n v="14789.613443286788"/>
    <n v="818233.98485355487"/>
    <n v="111612.04726389106"/>
    <m/>
    <m/>
    <m/>
    <m/>
    <m/>
    <m/>
    <m/>
    <m/>
    <m/>
    <m/>
    <m/>
    <m/>
    <m/>
    <m/>
    <m/>
    <m/>
    <m/>
    <m/>
  </r>
  <r>
    <x v="37"/>
    <n v="58166408.754436597"/>
    <n v="4515263.3960333886"/>
    <n v="1184724.4884139381"/>
    <n v="460192.55012426106"/>
    <n v="8639.2406623659463"/>
    <n v="179981.08953056691"/>
    <n v="37023.5260631989"/>
    <n v="262942.68250575388"/>
    <n v="1172614.1349120513"/>
    <n v="3550327.2578855231"/>
    <n v="10958.769835636975"/>
    <n v="152124.00028597997"/>
    <n v="79825.872642237096"/>
    <n v="2881.0402279999998"/>
    <n v="149359.94661340464"/>
    <n v="1196.0908413680129"/>
    <n v="13570.654027100582"/>
    <n v="77414.425532245165"/>
    <n v="193549.54795475258"/>
    <n v="18232.525294615491"/>
    <n v="1868.3834598437495"/>
    <n v="4910.4676620664995"/>
    <n v="4570.0083804121468"/>
    <n v="14374.670965392774"/>
    <n v="406940"/>
    <n v="211596.95354476219"/>
    <n v="18340.552420238018"/>
    <n v="985139.39530865278"/>
    <n v="137318.58718604461"/>
    <m/>
    <m/>
    <m/>
    <m/>
    <m/>
    <m/>
    <m/>
    <m/>
    <m/>
    <m/>
    <m/>
    <m/>
    <m/>
    <m/>
    <m/>
    <m/>
    <m/>
    <m/>
  </r>
  <r>
    <x v="38"/>
    <n v="63781808.043997467"/>
    <n v="5037908.7591115087"/>
    <n v="1267470.1213763419"/>
    <n v="543253.87279614084"/>
    <n v="10351.917780061665"/>
    <n v="192231.20295105584"/>
    <n v="46595.310334954367"/>
    <n v="291382.98556898872"/>
    <n v="1047339.0419038517"/>
    <n v="4594336.6018315777"/>
    <n v="11692.061094559125"/>
    <n v="151087.47534017186"/>
    <n v="91646.940101627901"/>
    <n v="4391.3681049999996"/>
    <n v="174195.18494925054"/>
    <n v="1258.3395654617402"/>
    <n v="15948.702091732292"/>
    <n v="99130.304099127432"/>
    <n v="230811.5913065201"/>
    <n v="25864.444149524439"/>
    <n v="2271.6461881249993"/>
    <n v="6520.0973498470466"/>
    <n v="5731.7634386923492"/>
    <n v="13336.798314546762"/>
    <n v="415824"/>
    <n v="219278.73975300184"/>
    <n v="20917.419055738421"/>
    <n v="1057010.4864065358"/>
    <n v="133277.16799201048"/>
    <m/>
    <m/>
    <m/>
    <m/>
    <m/>
    <m/>
    <m/>
    <m/>
    <m/>
    <m/>
    <m/>
    <m/>
    <m/>
    <m/>
    <m/>
    <m/>
    <m/>
    <m/>
  </r>
  <r>
    <x v="39"/>
    <n v="60505150.495422997"/>
    <n v="5231383.2847228628"/>
    <n v="1315230.2297683852"/>
    <n v="574505.1357163823"/>
    <n v="10401.844097278152"/>
    <n v="192406.44141602816"/>
    <n v="48143.074176305367"/>
    <n v="281710.54167335207"/>
    <n v="943941.87621874327"/>
    <n v="5101690.4454219332"/>
    <n v="12739.825873176806"/>
    <n v="161537.63170988823"/>
    <n v="102126.49649570383"/>
    <n v="3199.6666909999999"/>
    <n v="168334.64202548278"/>
    <n v="1264.7500665905493"/>
    <n v="11892.307477029468"/>
    <n v="106014.65956314329"/>
    <n v="202257.45816084949"/>
    <n v="32934.812583505409"/>
    <n v="2345.2948786718748"/>
    <n v="5314.9580986030696"/>
    <n v="6056.9466994028489"/>
    <n v="12035.152491949641"/>
    <n v="390788"/>
    <n v="214047.7956590447"/>
    <n v="21475.565538130126"/>
    <n v="1014835.7166790639"/>
    <n v="121340.3429357585"/>
    <m/>
    <m/>
    <m/>
    <m/>
    <m/>
    <m/>
    <m/>
    <m/>
    <m/>
    <m/>
    <m/>
    <m/>
    <m/>
    <m/>
    <m/>
    <m/>
    <m/>
    <m/>
  </r>
  <r>
    <x v="40"/>
    <n v="66231828.748628721"/>
    <n v="5700098.1147444099"/>
    <n v="1669619.7718177619"/>
    <n v="755094.15759424772"/>
    <n v="11242.278818773764"/>
    <n v="236420.33724277504"/>
    <n v="56725.754848386423"/>
    <n v="341104.67164925009"/>
    <n v="1144066.9773199477"/>
    <n v="6087192.3737801788"/>
    <n v="16280.802529750486"/>
    <n v="174507.92371071535"/>
    <n v="114507.79769834936"/>
    <n v="3998.9613140000001"/>
    <n v="199590.93367693335"/>
    <n v="1585.4642662840531"/>
    <n v="13707.116269240218"/>
    <n v="115931.74990485977"/>
    <n v="255017.64520717959"/>
    <n v="41444.923052878359"/>
    <n v="2588.1760584375002"/>
    <n v="7189.4831796825947"/>
    <n v="7313.4506586232546"/>
    <n v="13945.167272715695"/>
    <n v="444245"/>
    <n v="228638.67853695154"/>
    <n v="28123.582424036664"/>
    <n v="1299463.0764488038"/>
    <n v="146583.83153833062"/>
    <m/>
    <m/>
    <m/>
    <m/>
    <m/>
    <m/>
    <m/>
    <m/>
    <m/>
    <m/>
    <m/>
    <m/>
    <m/>
    <m/>
    <m/>
    <m/>
    <m/>
    <m/>
  </r>
  <r>
    <x v="41"/>
    <n v="73648245.476728991"/>
    <n v="6157459.5948237171"/>
    <n v="1871918.0105418833"/>
    <n v="892969.10452923295"/>
    <n v="12829.542934581741"/>
    <n v="276622.0169339577"/>
    <n v="65292.745704442248"/>
    <n v="370818.76836563391"/>
    <n v="1253223.0164497471"/>
    <n v="7551545.623202282"/>
    <n v="18467.306133477439"/>
    <n v="211671.57568337128"/>
    <n v="123506.29244636722"/>
    <n v="5672.0487229999999"/>
    <n v="224142.89262904611"/>
    <n v="1820.2090932095518"/>
    <n v="18524.790773910856"/>
    <n v="135539.43855970941"/>
    <n v="297951.66765044862"/>
    <n v="57888.477654853421"/>
    <n v="2774.3501610877647"/>
    <n v="10409.826296128287"/>
    <n v="8741.7150719478268"/>
    <n v="15689.234225127297"/>
    <n v="483957"/>
    <n v="248513.61767728673"/>
    <n v="36709.821915743865"/>
    <n v="1546688.9281460261"/>
    <n v="168461.99874129498"/>
    <m/>
    <m/>
    <m/>
    <m/>
    <m/>
    <m/>
    <m/>
    <m/>
    <m/>
    <m/>
    <m/>
    <m/>
    <m/>
    <m/>
    <m/>
    <m/>
    <m/>
    <m/>
  </r>
  <r>
    <x v="42"/>
    <n v="75219130.480862975"/>
    <n v="6203213.1213341225"/>
    <n v="1860877.2355641364"/>
    <n v="917869.91336524312"/>
    <n v="14054.450781056286"/>
    <n v="291609.61769133917"/>
    <n v="68434.431854754992"/>
    <n v="397558.39388563565"/>
    <n v="1278427.6047407098"/>
    <n v="8532186.3528908938"/>
    <n v="17927.227199812191"/>
    <n v="214641.65820327846"/>
    <n v="128899.30787531439"/>
    <n v="6661.6645749999998"/>
    <n v="250092.12417911922"/>
    <n v="1823.6901308139093"/>
    <n v="19048.443088452794"/>
    <n v="155820.00192049163"/>
    <n v="314443.06122013833"/>
    <n v="61013.748262083573"/>
    <n v="2886.1639365430437"/>
    <n v="12292.75622799393"/>
    <n v="10191.355070380192"/>
    <n v="15907.396534426669"/>
    <n v="495536"/>
    <n v="262628.87716621708"/>
    <n v="43031.773947076821"/>
    <n v="1590707.5590426615"/>
    <n v="176192.88655139678"/>
    <m/>
    <m/>
    <m/>
    <m/>
    <m/>
    <m/>
    <m/>
    <m/>
    <m/>
    <m/>
    <m/>
    <m/>
    <m/>
    <m/>
    <m/>
    <m/>
    <m/>
    <m/>
  </r>
  <r>
    <x v="43"/>
    <n v="77355149.587588087"/>
    <n v="5155717.0562708275"/>
    <n v="1917053.6957053721"/>
    <n v="912524.13671801821"/>
    <n v="15268.706934012043"/>
    <n v="305157.11659873731"/>
    <n v="74317.788943403575"/>
    <n v="420333.69169833499"/>
    <n v="1370795.1791089096"/>
    <n v="9570470.1003218014"/>
    <n v="18227.220589289562"/>
    <n v="220268.6162579385"/>
    <n v="153504.93484680884"/>
    <n v="5637.6716960000003"/>
    <n v="271836.22087275784"/>
    <n v="1798.3313980692496"/>
    <n v="18094.152875319796"/>
    <n v="171222.02539002604"/>
    <n v="323276.28168344061"/>
    <n v="62139.526379596253"/>
    <n v="3295.0092300312567"/>
    <n v="12582.094620643042"/>
    <n v="11942.233834967899"/>
    <n v="16565.034100769146"/>
    <n v="512957"/>
    <n v="275696.8798349665"/>
    <n v="51552.364121044928"/>
    <n v="1543216.3475043271"/>
    <n v="190784.38469344098"/>
    <m/>
    <m/>
    <m/>
    <m/>
    <m/>
    <m/>
    <m/>
    <m/>
    <m/>
    <m/>
    <m/>
    <m/>
    <m/>
    <m/>
    <m/>
    <m/>
    <m/>
    <m/>
  </r>
  <r>
    <x v="44"/>
    <n v="79236425.565031752"/>
    <n v="4850413.5360378409"/>
    <n v="2042939.289737612"/>
    <n v="890814.75551129121"/>
    <n v="16702.613003095976"/>
    <n v="313260.48695789435"/>
    <n v="79356.458315160082"/>
    <n v="407339.00522888597"/>
    <n v="1484318.1726449197"/>
    <n v="10438471.222069405"/>
    <n v="19738.004136071744"/>
    <n v="248949.38661739547"/>
    <n v="173061.56970147701"/>
    <n v="4041.6369570000002"/>
    <n v="284584.81582087855"/>
    <n v="1958.8186155211254"/>
    <n v="17097.795710932071"/>
    <n v="186204.65292226215"/>
    <n v="338066.20294369094"/>
    <n v="66299.763433497195"/>
    <n v="3697.3531524481136"/>
    <n v="12226.539815733175"/>
    <n v="13268.421706306504"/>
    <n v="17395.832618271121"/>
    <n v="535332"/>
    <n v="291459.98344958044"/>
    <n v="55347.797688005288"/>
    <n v="1464256.1282835559"/>
    <n v="200834.00160384979"/>
    <m/>
    <m/>
    <m/>
    <m/>
    <m/>
    <m/>
    <m/>
    <m/>
    <m/>
    <m/>
    <m/>
    <m/>
    <m/>
    <m/>
    <m/>
    <m/>
    <m/>
    <m/>
  </r>
  <r>
    <x v="45"/>
    <n v="74882647.962052569"/>
    <n v="4389475.6225889744"/>
    <n v="2146758.6080548503"/>
    <n v="860854.23271785269"/>
    <n v="18049.953905721835"/>
    <n v="306254.46875056822"/>
    <n v="80604.076557778506"/>
    <n v="401295.74575044628"/>
    <n v="1465773.2455471496"/>
    <n v="11015562.388349317"/>
    <n v="20801.203122368814"/>
    <n v="267035.29242379696"/>
    <n v="194465.98106467564"/>
    <n v="3092.6247549999998"/>
    <n v="292773.84201869566"/>
    <n v="2059.8084593310973"/>
    <n v="12930.298314133037"/>
    <n v="193241.12294863377"/>
    <n v="301354.7358175299"/>
    <n v="62543.490877557517"/>
    <n v="4109.4164519171472"/>
    <n v="11749.628125196912"/>
    <n v="14390.44613406288"/>
    <n v="16282.601357203952"/>
    <n v="534474"/>
    <n v="309385.62260134809"/>
    <n v="45361.903015069198"/>
    <n v="1248853.7005251914"/>
    <n v="177467.52907128783"/>
    <m/>
    <m/>
    <m/>
    <m/>
    <m/>
    <m/>
    <m/>
    <m/>
    <m/>
    <m/>
    <m/>
    <m/>
    <m/>
    <m/>
    <m/>
    <m/>
    <m/>
    <m/>
  </r>
  <r>
    <x v="46"/>
    <n v="76018972.638455838"/>
    <n v="4926667.0873675067"/>
    <n v="2286233.1270735143"/>
    <n v="931877.36403390218"/>
    <n v="20016.756230757874"/>
    <n v="316557.67154196865"/>
    <n v="82401.05506867521"/>
    <n v="412352.98422926274"/>
    <n v="1500111.5509809868"/>
    <n v="11137982.833206553"/>
    <n v="20982.33329049961"/>
    <n v="277521.0274107614"/>
    <n v="220315.83205434284"/>
    <n v="2503.5321020000001"/>
    <n v="304897.82223072328"/>
    <n v="2219.6795268617002"/>
    <n v="11400.266877597194"/>
    <n v="205276.17134286169"/>
    <n v="301255.40590222046"/>
    <n v="64589.898303830065"/>
    <n v="4379.1342752854644"/>
    <n v="11186.750549674738"/>
    <n v="15805.69248145872"/>
    <n v="16786.18483550056"/>
    <n v="543002"/>
    <n v="320862.76530645113"/>
    <n v="45322.462543062109"/>
    <n v="1311696.1550022294"/>
    <n v="188223.66474652372"/>
    <m/>
    <m/>
    <m/>
    <m/>
    <m/>
    <m/>
    <m/>
    <m/>
    <m/>
    <m/>
    <m/>
    <m/>
    <m/>
    <m/>
    <m/>
    <m/>
    <m/>
    <m/>
  </r>
  <r>
    <x v="47"/>
    <n v="80789197.878632978"/>
    <n v="4859950.5585389705"/>
    <n v="2625091.0651697339"/>
    <n v="1015423.4573853057"/>
    <n v="22177.200588682099"/>
    <n v="336678.89277114975"/>
    <n v="88019.695920886094"/>
    <n v="455275.33945879526"/>
    <n v="1623901.4663092911"/>
    <n v="12143572.144806687"/>
    <n v="25587.453463170761"/>
    <n v="303091.94322177139"/>
    <n v="245633.48892334156"/>
    <n v="2487.2694369999999"/>
    <n v="313619.62458060984"/>
    <n v="2528.0091846225573"/>
    <n v="12128.166605720644"/>
    <n v="223779.86614863327"/>
    <n v="318955.20460262842"/>
    <n v="66490.513591635987"/>
    <n v="4735.9996615780728"/>
    <n v="11433.63570218154"/>
    <n v="16853.104545269725"/>
    <n v="17364.724930682962"/>
    <n v="590780"/>
    <n v="341684.9196419979"/>
    <n v="50559.425547043909"/>
    <n v="1416105.4320894519"/>
    <n v="205415.86485798412"/>
    <m/>
    <m/>
    <m/>
    <m/>
    <m/>
    <m/>
    <m/>
    <m/>
    <m/>
    <m/>
    <m/>
    <m/>
    <m/>
    <m/>
    <m/>
    <m/>
    <m/>
    <m/>
  </r>
  <r>
    <x v="48"/>
    <n v="85693321.610361338"/>
    <n v="4971323.0797718698"/>
    <n v="2779351.5325602344"/>
    <n v="1042173.30256674"/>
    <n v="24571.753581795925"/>
    <n v="361115.40148645971"/>
    <n v="88941.886339934354"/>
    <n v="504992.35535243416"/>
    <n v="1720488.9340175323"/>
    <n v="13608151.864731668"/>
    <n v="27830.396106181001"/>
    <n v="282345.60967652249"/>
    <n v="269627.6155283663"/>
    <n v="2581"/>
    <n v="330910.15538822924"/>
    <n v="2658.3120584392905"/>
    <n v="13566.912772254003"/>
    <n v="244901.10410338885"/>
    <n v="358579.26531493058"/>
    <n v="72744.987930466101"/>
    <n v="5327.4442487955239"/>
    <n v="13009.574877679599"/>
    <n v="17953.809484180958"/>
    <n v="17487.261056771375"/>
    <n v="608186"/>
    <n v="362682.01824328635"/>
    <n v="54545.134153845953"/>
    <n v="1453870.5473797026"/>
    <n v="207920.61396174895"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1" baseField="0" baseItem="768" numFmtId="176"/>
  </dataFields>
  <formats count="5">
    <format dxfId="230">
      <pivotArea type="all" dataOnly="0" outline="0" fieldPosition="0"/>
    </format>
    <format dxfId="229">
      <pivotArea outline="0" collapsedLevelsAreSubtotals="1" fieldPosition="0"/>
    </format>
    <format dxfId="228">
      <pivotArea outline="0" fieldPosition="0">
        <references count="1">
          <reference field="4294967294" count="1">
            <x v="0"/>
          </reference>
        </references>
      </pivotArea>
    </format>
    <format dxfId="227">
      <pivotArea type="all" dataOnly="0" outline="0" fieldPosition="0"/>
    </format>
    <format dxfId="226">
      <pivotArea dataOnly="0" labelOnly="1" fieldPosition="0">
        <references count="1">
          <reference field="0" count="0"/>
        </references>
      </pivotArea>
    </format>
  </formats>
  <chartFormats count="1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22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10" baseField="0" baseItem="768" numFmtId="176"/>
  </dataFields>
  <formats count="5">
    <format dxfId="189">
      <pivotArea type="all" dataOnly="0" outline="0" fieldPosition="0"/>
    </format>
    <format dxfId="188">
      <pivotArea outline="0" collapsedLevelsAreSubtotals="1" fieldPosition="0"/>
    </format>
    <format dxfId="187">
      <pivotArea outline="0" fieldPosition="0">
        <references count="1">
          <reference field="4294967294" count="1">
            <x v="0"/>
          </reference>
        </references>
      </pivotArea>
    </format>
    <format dxfId="186">
      <pivotArea type="all" dataOnly="0" outline="0" fieldPosition="0"/>
    </format>
    <format dxfId="185">
      <pivotArea dataOnly="0" labelOnly="1" fieldPosition="0">
        <references count="1">
          <reference field="0" count="0"/>
        </references>
      </pivotArea>
    </format>
  </formats>
  <chartFormats count="1">
    <chartFormat chart="1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26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11" baseField="0" baseItem="768" numFmtId="176"/>
  </dataFields>
  <formats count="5">
    <format dxfId="184">
      <pivotArea type="all" dataOnly="0" outline="0" fieldPosition="0"/>
    </format>
    <format dxfId="183">
      <pivotArea outline="0" collapsedLevelsAreSubtotals="1" fieldPosition="0"/>
    </format>
    <format dxfId="182">
      <pivotArea outline="0" fieldPosition="0">
        <references count="1">
          <reference field="4294967294" count="1">
            <x v="0"/>
          </reference>
        </references>
      </pivotArea>
    </format>
    <format dxfId="181">
      <pivotArea type="all" dataOnly="0" outline="0" fieldPosition="0"/>
    </format>
    <format dxfId="180">
      <pivotArea dataOnly="0" labelOnly="1" fieldPosition="0">
        <references count="1">
          <reference field="0" count="0"/>
        </references>
      </pivotArea>
    </format>
  </formats>
  <chartFormats count="1">
    <chartFormat chart="2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26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12" baseField="0" baseItem="768" numFmtId="176"/>
  </dataFields>
  <formats count="5">
    <format dxfId="179">
      <pivotArea type="all" dataOnly="0" outline="0" fieldPosition="0"/>
    </format>
    <format dxfId="178">
      <pivotArea outline="0" collapsedLevelsAreSubtotals="1" fieldPosition="0"/>
    </format>
    <format dxfId="177">
      <pivotArea outline="0" fieldPosition="0">
        <references count="1">
          <reference field="4294967294" count="1">
            <x v="0"/>
          </reference>
        </references>
      </pivotArea>
    </format>
    <format dxfId="176">
      <pivotArea type="all" dataOnly="0" outline="0" fieldPosition="0"/>
    </format>
    <format dxfId="175">
      <pivotArea dataOnly="0" labelOnly="1" fieldPosition="0">
        <references count="1">
          <reference field="0" count="0"/>
        </references>
      </pivotArea>
    </format>
  </formats>
  <chartFormats count="1">
    <chartFormat chart="2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28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13" baseField="0" baseItem="768" numFmtId="176"/>
  </dataFields>
  <formats count="5">
    <format dxfId="174">
      <pivotArea type="all" dataOnly="0" outline="0" fieldPosition="0"/>
    </format>
    <format dxfId="173">
      <pivotArea outline="0" collapsedLevelsAreSubtotals="1" fieldPosition="0"/>
    </format>
    <format dxfId="172">
      <pivotArea outline="0" collapsedLevelsAreSubtotals="1" fieldPosition="0"/>
    </format>
    <format dxfId="171">
      <pivotArea outline="0" fieldPosition="0">
        <references count="1">
          <reference field="4294967294" count="1">
            <x v="0"/>
          </reference>
        </references>
      </pivotArea>
    </format>
    <format dxfId="170">
      <pivotArea dataOnly="0" labelOnly="1" fieldPosition="0">
        <references count="1">
          <reference field="0" count="0"/>
        </references>
      </pivotArea>
    </format>
  </formats>
  <chartFormats count="1">
    <chartFormat chart="2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30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14" baseField="0" baseItem="768" numFmtId="176"/>
  </dataFields>
  <formats count="5">
    <format dxfId="169">
      <pivotArea type="all" dataOnly="0" outline="0" fieldPosition="0"/>
    </format>
    <format dxfId="168">
      <pivotArea outline="0" collapsedLevelsAreSubtotals="1" fieldPosition="0"/>
    </format>
    <format dxfId="167">
      <pivotArea outline="0" fieldPosition="0">
        <references count="1">
          <reference field="4294967294" count="1">
            <x v="0"/>
          </reference>
        </references>
      </pivotArea>
    </format>
    <format dxfId="166">
      <pivotArea type="all" dataOnly="0" outline="0" fieldPosition="0"/>
    </format>
    <format dxfId="165">
      <pivotArea dataOnly="0" labelOnly="1" fieldPosition="0">
        <references count="1">
          <reference field="0" count="0"/>
        </references>
      </pivotArea>
    </format>
  </formats>
  <chartFormats count="1">
    <chartFormat chart="2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32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15" baseField="0" baseItem="768" numFmtId="176"/>
  </dataFields>
  <formats count="5">
    <format dxfId="164">
      <pivotArea type="all" dataOnly="0" outline="0" fieldPosition="0"/>
    </format>
    <format dxfId="163">
      <pivotArea outline="0" collapsedLevelsAreSubtotals="1" fieldPosition="0"/>
    </format>
    <format dxfId="162">
      <pivotArea outline="0" fieldPosition="0">
        <references count="1">
          <reference field="4294967294" count="1">
            <x v="0"/>
          </reference>
        </references>
      </pivotArea>
    </format>
    <format dxfId="161">
      <pivotArea type="all" dataOnly="0" outline="0" fieldPosition="0"/>
    </format>
    <format dxfId="160">
      <pivotArea dataOnly="0" labelOnly="1" fieldPosition="0">
        <references count="1">
          <reference field="0" count="0"/>
        </references>
      </pivotArea>
    </format>
  </formats>
  <chartFormats count="1">
    <chartFormat chart="29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34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16" baseField="0" baseItem="768" numFmtId="176"/>
  </dataFields>
  <formats count="5">
    <format dxfId="159">
      <pivotArea type="all" dataOnly="0" outline="0" fieldPosition="0"/>
    </format>
    <format dxfId="158">
      <pivotArea outline="0" collapsedLevelsAreSubtotals="1" fieldPosition="0"/>
    </format>
    <format dxfId="157">
      <pivotArea outline="0" fieldPosition="0">
        <references count="1">
          <reference field="4294967294" count="1">
            <x v="0"/>
          </reference>
        </references>
      </pivotArea>
    </format>
    <format dxfId="156">
      <pivotArea type="all" dataOnly="0" outline="0" fieldPosition="0"/>
    </format>
    <format dxfId="155">
      <pivotArea dataOnly="0" labelOnly="1" fieldPosition="0">
        <references count="1">
          <reference field="0" count="0"/>
        </references>
      </pivotArea>
    </format>
  </formats>
  <chartFormats count="1">
    <chartFormat chart="3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36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17" baseField="0" baseItem="768" numFmtId="176"/>
  </dataFields>
  <formats count="5">
    <format dxfId="154">
      <pivotArea type="all" dataOnly="0" outline="0" fieldPosition="0"/>
    </format>
    <format dxfId="153">
      <pivotArea outline="0" collapsedLevelsAreSubtotals="1" fieldPosition="0"/>
    </format>
    <format dxfId="152">
      <pivotArea outline="0" fieldPosition="0">
        <references count="1">
          <reference field="4294967294" count="1">
            <x v="0"/>
          </reference>
        </references>
      </pivotArea>
    </format>
    <format dxfId="151">
      <pivotArea type="all" dataOnly="0" outline="0" fieldPosition="0"/>
    </format>
    <format dxfId="150">
      <pivotArea dataOnly="0" labelOnly="1" fieldPosition="0">
        <references count="1">
          <reference field="0" count="0"/>
        </references>
      </pivotArea>
    </format>
  </formats>
  <chartFormats count="1">
    <chartFormat chart="3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38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18" baseField="0" baseItem="768" numFmtId="176"/>
  </dataFields>
  <formats count="5">
    <format dxfId="149">
      <pivotArea type="all" dataOnly="0" outline="0" fieldPosition="0"/>
    </format>
    <format dxfId="148">
      <pivotArea outline="0" collapsedLevelsAreSubtotals="1" fieldPosition="0"/>
    </format>
    <format dxfId="147">
      <pivotArea outline="0" fieldPosition="0">
        <references count="1">
          <reference field="4294967294" count="1">
            <x v="0"/>
          </reference>
        </references>
      </pivotArea>
    </format>
    <format dxfId="146">
      <pivotArea type="all" dataOnly="0" outline="0" fieldPosition="0"/>
    </format>
    <format dxfId="145">
      <pivotArea dataOnly="0" labelOnly="1" fieldPosition="0">
        <references count="1">
          <reference field="0" count="0"/>
        </references>
      </pivotArea>
    </format>
  </formats>
  <chartFormats count="1">
    <chartFormat chart="3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4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19" baseField="0" baseItem="768" numFmtId="176"/>
  </dataFields>
  <formats count="5">
    <format dxfId="144">
      <pivotArea type="all" dataOnly="0" outline="0" fieldPosition="0"/>
    </format>
    <format dxfId="143">
      <pivotArea outline="0" collapsedLevelsAreSubtotals="1" fieldPosition="0"/>
    </format>
    <format dxfId="142">
      <pivotArea outline="0" fieldPosition="0">
        <references count="1">
          <reference field="4294967294" count="1">
            <x v="0"/>
          </reference>
        </references>
      </pivotArea>
    </format>
    <format dxfId="141">
      <pivotArea type="all" dataOnly="0" outline="0" fieldPosition="0"/>
    </format>
    <format dxfId="140">
      <pivotArea dataOnly="0" labelOnly="1" fieldPosition="0">
        <references count="1">
          <reference field="0" count="0"/>
        </references>
      </pivotArea>
    </format>
  </formats>
  <chartFormats count="1">
    <chartFormat chart="3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6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2" baseField="0" baseItem="768" numFmtId="176"/>
  </dataFields>
  <formats count="5">
    <format dxfId="225">
      <pivotArea type="all" dataOnly="0" outline="0" fieldPosition="0"/>
    </format>
    <format dxfId="224">
      <pivotArea outline="0" collapsedLevelsAreSubtotals="1" fieldPosition="0"/>
    </format>
    <format dxfId="223">
      <pivotArea outline="0" fieldPosition="0">
        <references count="1">
          <reference field="4294967294" count="1">
            <x v="0"/>
          </reference>
        </references>
      </pivotArea>
    </format>
    <format dxfId="222">
      <pivotArea dataOnly="0" labelOnly="1" fieldPosition="0">
        <references count="1">
          <reference field="0" count="0"/>
        </references>
      </pivotArea>
    </format>
    <format dxfId="221">
      <pivotArea dataOnly="0" labelOnly="1" fieldPosition="0">
        <references count="1">
          <reference field="0" count="1">
            <x v="0"/>
          </reference>
        </references>
      </pivotArea>
    </format>
  </formats>
  <chartFormats count="1">
    <chartFormat chart="3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4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20" baseField="0" baseItem="768" numFmtId="176"/>
  </dataFields>
  <formats count="5">
    <format dxfId="139">
      <pivotArea type="all" dataOnly="0" outline="0" fieldPosition="0"/>
    </format>
    <format dxfId="138">
      <pivotArea outline="0" collapsedLevelsAreSubtotals="1" fieldPosition="0"/>
    </format>
    <format dxfId="137">
      <pivotArea outline="0" fieldPosition="0">
        <references count="1">
          <reference field="4294967294" count="1">
            <x v="0"/>
          </reference>
        </references>
      </pivotArea>
    </format>
    <format dxfId="136">
      <pivotArea type="all" dataOnly="0" outline="0" fieldPosition="0"/>
    </format>
    <format dxfId="135">
      <pivotArea dataOnly="0" labelOnly="1" fieldPosition="0">
        <references count="1">
          <reference field="0" count="0"/>
        </references>
      </pivotArea>
    </format>
  </formats>
  <chartFormats count="1">
    <chartFormat chart="41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2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21" baseField="0" baseItem="768" numFmtId="176"/>
  </dataFields>
  <formats count="5">
    <format dxfId="134">
      <pivotArea type="all" dataOnly="0" outline="0" fieldPosition="0"/>
    </format>
    <format dxfId="133">
      <pivotArea outline="0" collapsedLevelsAreSubtotals="1" fieldPosition="0"/>
    </format>
    <format dxfId="132">
      <pivotArea outline="0" fieldPosition="0">
        <references count="1">
          <reference field="4294967294" count="1">
            <x v="0"/>
          </reference>
        </references>
      </pivotArea>
    </format>
    <format dxfId="131">
      <pivotArea type="all" dataOnly="0" outline="0" fieldPosition="0"/>
    </format>
    <format dxfId="130">
      <pivotArea dataOnly="0" labelOnly="1" fieldPosition="0">
        <references count="1">
          <reference field="0" count="0"/>
        </references>
      </pivotArea>
    </format>
  </formats>
  <chartFormats count="1">
    <chartFormat chart="3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4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22" baseField="0" baseItem="768" numFmtId="176"/>
  </dataFields>
  <formats count="5">
    <format dxfId="129">
      <pivotArea type="all" dataOnly="0" outline="0" fieldPosition="0"/>
    </format>
    <format dxfId="128">
      <pivotArea outline="0" collapsedLevelsAreSubtotals="1" fieldPosition="0"/>
    </format>
    <format dxfId="127">
      <pivotArea outline="0" fieldPosition="0">
        <references count="1">
          <reference field="4294967294" count="1">
            <x v="0"/>
          </reference>
        </references>
      </pivotArea>
    </format>
    <format dxfId="126">
      <pivotArea type="all" dataOnly="0" outline="0" fieldPosition="0"/>
    </format>
    <format dxfId="125">
      <pivotArea dataOnly="0" labelOnly="1" fieldPosition="0">
        <references count="1">
          <reference field="0" count="0"/>
        </references>
      </pivotArea>
    </format>
  </formats>
  <chartFormats count="1">
    <chartFormat chart="43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4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23" baseField="0" baseItem="768" numFmtId="176"/>
  </dataFields>
  <formats count="5">
    <format dxfId="124">
      <pivotArea type="all" dataOnly="0" outline="0" fieldPosition="0"/>
    </format>
    <format dxfId="123">
      <pivotArea outline="0" collapsedLevelsAreSubtotals="1" fieldPosition="0"/>
    </format>
    <format dxfId="122">
      <pivotArea outline="0" fieldPosition="0">
        <references count="1">
          <reference field="4294967294" count="1">
            <x v="0"/>
          </reference>
        </references>
      </pivotArea>
    </format>
    <format dxfId="121">
      <pivotArea type="all" dataOnly="0" outline="0" fieldPosition="0"/>
    </format>
    <format dxfId="120">
      <pivotArea dataOnly="0" labelOnly="1" fieldPosition="0">
        <references count="1">
          <reference field="0" count="0"/>
        </references>
      </pivotArea>
    </format>
  </formats>
  <chartFormats count="1">
    <chartFormat chart="43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4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24" baseField="0" baseItem="768" numFmtId="176"/>
  </dataFields>
  <formats count="5">
    <format dxfId="119">
      <pivotArea type="all" dataOnly="0" outline="0" fieldPosition="0"/>
    </format>
    <format dxfId="118">
      <pivotArea outline="0" collapsedLevelsAreSubtotals="1" fieldPosition="0"/>
    </format>
    <format dxfId="117">
      <pivotArea outline="0" fieldPosition="0">
        <references count="1">
          <reference field="4294967294" count="1">
            <x v="0"/>
          </reference>
        </references>
      </pivotArea>
    </format>
    <format dxfId="116">
      <pivotArea type="all" dataOnly="0" outline="0" fieldPosition="0"/>
    </format>
    <format dxfId="115">
      <pivotArea dataOnly="0" labelOnly="1" fieldPosition="0">
        <references count="1">
          <reference field="0" count="0"/>
        </references>
      </pivotArea>
    </format>
  </formats>
  <chartFormats count="1">
    <chartFormat chart="41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6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25" baseField="0" baseItem="768" numFmtId="176"/>
  </dataFields>
  <formats count="5">
    <format dxfId="114">
      <pivotArea type="all" dataOnly="0" outline="0" fieldPosition="0"/>
    </format>
    <format dxfId="113">
      <pivotArea outline="0" collapsedLevelsAreSubtotals="1" fieldPosition="0"/>
    </format>
    <format dxfId="112">
      <pivotArea outline="0" fieldPosition="0">
        <references count="1">
          <reference field="4294967294" count="1">
            <x v="0"/>
          </reference>
        </references>
      </pivotArea>
    </format>
    <format dxfId="111">
      <pivotArea type="all" dataOnly="0" outline="0" fieldPosition="0"/>
    </format>
    <format dxfId="110">
      <pivotArea dataOnly="0" labelOnly="1" fieldPosition="0">
        <references count="1">
          <reference field="0" count="0"/>
        </references>
      </pivotArea>
    </format>
  </formats>
  <chartFormats count="1">
    <chartFormat chart="43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48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26" baseField="0" baseItem="768" numFmtId="176"/>
  </dataFields>
  <formats count="5">
    <format dxfId="109">
      <pivotArea type="all" dataOnly="0" outline="0" fieldPosition="0"/>
    </format>
    <format dxfId="108">
      <pivotArea outline="0" collapsedLevelsAreSubtotals="1" fieldPosition="0"/>
    </format>
    <format dxfId="107">
      <pivotArea outline="0" fieldPosition="0">
        <references count="1">
          <reference field="4294967294" count="1">
            <x v="0"/>
          </reference>
        </references>
      </pivotArea>
    </format>
    <format dxfId="106">
      <pivotArea type="all" dataOnly="0" outline="0" fieldPosition="0"/>
    </format>
    <format dxfId="105">
      <pivotArea dataOnly="0" labelOnly="1" fieldPosition="0">
        <references count="1">
          <reference field="0" count="0"/>
        </references>
      </pivotArea>
    </format>
  </formats>
  <chartFormats count="1">
    <chartFormat chart="45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50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27" baseField="0" baseItem="768" numFmtId="176"/>
  </dataFields>
  <formats count="5">
    <format dxfId="104">
      <pivotArea type="all" dataOnly="0" outline="0" fieldPosition="0"/>
    </format>
    <format dxfId="103">
      <pivotArea outline="0" collapsedLevelsAreSubtotals="1" fieldPosition="0"/>
    </format>
    <format dxfId="102">
      <pivotArea outline="0" fieldPosition="0">
        <references count="1">
          <reference field="4294967294" count="1">
            <x v="0"/>
          </reference>
        </references>
      </pivotArea>
    </format>
    <format dxfId="101">
      <pivotArea type="all" dataOnly="0" outline="0" fieldPosition="0"/>
    </format>
    <format dxfId="100">
      <pivotArea dataOnly="0" labelOnly="1" fieldPosition="0">
        <references count="1">
          <reference field="0" count="0"/>
        </references>
      </pivotArea>
    </format>
  </formats>
  <chartFormats count="1">
    <chartFormat chart="47" format="3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52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28" baseField="0" baseItem="768" numFmtId="176"/>
  </dataFields>
  <formats count="5">
    <format dxfId="99">
      <pivotArea type="all" dataOnly="0" outline="0" fieldPosition="0"/>
    </format>
    <format dxfId="98">
      <pivotArea outline="0" collapsedLevelsAreSubtotals="1" fieldPosition="0"/>
    </format>
    <format dxfId="97">
      <pivotArea outline="0" fieldPosition="0">
        <references count="1">
          <reference field="4294967294" count="1">
            <x v="0"/>
          </reference>
        </references>
      </pivotArea>
    </format>
    <format dxfId="96">
      <pivotArea type="all" dataOnly="0" outline="0" fieldPosition="0"/>
    </format>
    <format dxfId="95">
      <pivotArea dataOnly="0" labelOnly="1" fieldPosition="0">
        <references count="1">
          <reference field="0" count="0"/>
        </references>
      </pivotArea>
    </format>
  </formats>
  <chartFormats count="1">
    <chartFormat chart="49" format="3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54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29" baseField="0" baseItem="768" numFmtId="176"/>
  </dataFields>
  <formats count="5">
    <format dxfId="94">
      <pivotArea type="all" dataOnly="0" outline="0" fieldPosition="0"/>
    </format>
    <format dxfId="93">
      <pivotArea outline="0" collapsedLevelsAreSubtotals="1" fieldPosition="0"/>
    </format>
    <format dxfId="92">
      <pivotArea outline="0" fieldPosition="0">
        <references count="1">
          <reference field="4294967294" count="1">
            <x v="0"/>
          </reference>
        </references>
      </pivotArea>
    </format>
    <format dxfId="91">
      <pivotArea type="all" dataOnly="0" outline="0" fieldPosition="0"/>
    </format>
    <format dxfId="90">
      <pivotArea dataOnly="0" labelOnly="1" fieldPosition="0">
        <references count="1">
          <reference field="0" count="0"/>
        </references>
      </pivotArea>
    </format>
  </formats>
  <chartFormats count="1">
    <chartFormat chart="51" format="4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8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3" baseField="0" baseItem="768" numFmtId="176"/>
  </dataFields>
  <formats count="5">
    <format dxfId="220">
      <pivotArea type="all" dataOnly="0" outline="0" fieldPosition="0"/>
    </format>
    <format dxfId="219">
      <pivotArea outline="0" collapsedLevelsAreSubtotals="1" fieldPosition="0"/>
    </format>
    <format dxfId="218">
      <pivotArea outline="0" fieldPosition="0">
        <references count="1">
          <reference field="4294967294" count="1">
            <x v="0"/>
          </reference>
        </references>
      </pivotArea>
    </format>
    <format dxfId="217">
      <pivotArea type="all" dataOnly="0" outline="0" fieldPosition="0"/>
    </format>
    <format dxfId="216">
      <pivotArea dataOnly="0" labelOnly="1" fieldPosition="0">
        <references count="1">
          <reference field="0" count="0"/>
        </references>
      </pivotArea>
    </format>
  </formats>
  <chartFormats count="1">
    <chartFormat chart="5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56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30" baseField="0" baseItem="768" numFmtId="176"/>
  </dataFields>
  <formats count="5">
    <format dxfId="89">
      <pivotArea type="all" dataOnly="0" outline="0" fieldPosition="0"/>
    </format>
    <format dxfId="88">
      <pivotArea outline="0" collapsedLevelsAreSubtotals="1" fieldPosition="0"/>
    </format>
    <format dxfId="87">
      <pivotArea outline="0" fieldPosition="0">
        <references count="1">
          <reference field="4294967294" count="1">
            <x v="0"/>
          </reference>
        </references>
      </pivotArea>
    </format>
    <format dxfId="86">
      <pivotArea type="all" dataOnly="0" outline="0" fieldPosition="0"/>
    </format>
    <format dxfId="85">
      <pivotArea dataOnly="0" labelOnly="1" fieldPosition="0">
        <references count="1">
          <reference field="0" count="0"/>
        </references>
      </pivotArea>
    </format>
  </formats>
  <chartFormats count="1">
    <chartFormat chart="53" format="4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58">
  <location ref="A4:B53" firstHeaderRow="1" firstDataRow="1" firstDataCol="1"/>
  <pivotFields count="48">
    <pivotField axis="axisRow" showAll="0">
      <items count="154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  <item t="default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31" baseField="0" baseItem="768" numFmtId="176"/>
  </dataFields>
  <formats count="5">
    <format dxfId="84">
      <pivotArea type="all" dataOnly="0" outline="0" fieldPosition="0"/>
    </format>
    <format dxfId="83">
      <pivotArea outline="0" collapsedLevelsAreSubtotals="1" fieldPosition="0"/>
    </format>
    <format dxfId="82">
      <pivotArea outline="0" fieldPosition="0">
        <references count="1">
          <reference field="4294967294" count="1">
            <x v="0"/>
          </reference>
        </references>
      </pivotArea>
    </format>
    <format dxfId="81">
      <pivotArea type="all" dataOnly="0" outline="0" fieldPosition="0"/>
    </format>
    <format dxfId="80">
      <pivotArea dataOnly="0" labelOnly="1" fieldPosition="0">
        <references count="1">
          <reference field="0" count="0"/>
        </references>
      </pivotArea>
    </format>
  </formats>
  <chartFormats count="1">
    <chartFormat chart="55" format="5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60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32" baseField="0" baseItem="768" numFmtId="177"/>
  </dataFields>
  <formats count="5">
    <format dxfId="79">
      <pivotArea type="all" dataOnly="0" outline="0" fieldPosition="0"/>
    </format>
    <format dxfId="78">
      <pivotArea outline="0" collapsedLevelsAreSubtotals="1" fieldPosition="0"/>
    </format>
    <format dxfId="77">
      <pivotArea outline="0" fieldPosition="0">
        <references count="1">
          <reference field="4294967294" count="1">
            <x v="0"/>
          </reference>
        </references>
      </pivotArea>
    </format>
    <format dxfId="76">
      <pivotArea type="all" dataOnly="0" outline="0" fieldPosition="0"/>
    </format>
    <format dxfId="75">
      <pivotArea dataOnly="0" labelOnly="1" fieldPosition="0">
        <references count="1">
          <reference field="0" count="0"/>
        </references>
      </pivotArea>
    </format>
  </formats>
  <chartFormats count="1">
    <chartFormat chart="57" format="6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62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33" baseField="0" baseItem="768" numFmtId="176"/>
  </dataFields>
  <formats count="5">
    <format dxfId="74">
      <pivotArea type="all" dataOnly="0" outline="0" fieldPosition="0"/>
    </format>
    <format dxfId="73">
      <pivotArea outline="0" collapsedLevelsAreSubtotals="1" fieldPosition="0"/>
    </format>
    <format dxfId="72">
      <pivotArea outline="0" fieldPosition="0">
        <references count="1">
          <reference field="4294967294" count="1">
            <x v="0"/>
          </reference>
        </references>
      </pivotArea>
    </format>
    <format dxfId="71">
      <pivotArea type="all" dataOnly="0" outline="0" fieldPosition="0"/>
    </format>
    <format dxfId="70">
      <pivotArea dataOnly="0" labelOnly="1" fieldPosition="0">
        <references count="1">
          <reference field="0" count="0"/>
        </references>
      </pivotArea>
    </format>
  </formats>
  <chartFormats count="1">
    <chartFormat chart="59" format="6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64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34" baseField="0" baseItem="768" numFmtId="176"/>
  </dataFields>
  <formats count="5">
    <format dxfId="69">
      <pivotArea type="all" dataOnly="0" outline="0" fieldPosition="0"/>
    </format>
    <format dxfId="68">
      <pivotArea outline="0" collapsedLevelsAreSubtotals="1" fieldPosition="0"/>
    </format>
    <format dxfId="67">
      <pivotArea outline="0" fieldPosition="0">
        <references count="1">
          <reference field="4294967294" count="1">
            <x v="0"/>
          </reference>
        </references>
      </pivotArea>
    </format>
    <format dxfId="66">
      <pivotArea type="all" dataOnly="0" outline="0" fieldPosition="0"/>
    </format>
    <format dxfId="65">
      <pivotArea dataOnly="0" labelOnly="1" fieldPosition="0">
        <references count="1">
          <reference field="0" count="0"/>
        </references>
      </pivotArea>
    </format>
  </formats>
  <chartFormats count="1">
    <chartFormat chart="61" format="7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66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35" baseField="0" baseItem="768" numFmtId="176"/>
  </dataFields>
  <formats count="5">
    <format dxfId="64">
      <pivotArea type="all" dataOnly="0" outline="0" fieldPosition="0"/>
    </format>
    <format dxfId="63">
      <pivotArea outline="0" collapsedLevelsAreSubtotals="1" fieldPosition="0"/>
    </format>
    <format dxfId="62">
      <pivotArea outline="0" fieldPosition="0">
        <references count="1">
          <reference field="4294967294" count="1">
            <x v="0"/>
          </reference>
        </references>
      </pivotArea>
    </format>
    <format dxfId="61">
      <pivotArea type="all" dataOnly="0" outline="0" fieldPosition="0"/>
    </format>
    <format dxfId="60">
      <pivotArea dataOnly="0" labelOnly="1" fieldPosition="0">
        <references count="1">
          <reference field="0" count="0"/>
        </references>
      </pivotArea>
    </format>
  </formats>
  <chartFormats count="1">
    <chartFormat chart="63" format="7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68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36" baseField="0" baseItem="768" numFmtId="176"/>
  </dataFields>
  <formats count="5">
    <format dxfId="59">
      <pivotArea type="all" dataOnly="0" outline="0" fieldPosition="0"/>
    </format>
    <format dxfId="58">
      <pivotArea outline="0" collapsedLevelsAreSubtotals="1" fieldPosition="0"/>
    </format>
    <format dxfId="57">
      <pivotArea outline="0" fieldPosition="0">
        <references count="1">
          <reference field="4294967294" count="1">
            <x v="0"/>
          </reference>
        </references>
      </pivotArea>
    </format>
    <format dxfId="56">
      <pivotArea type="all" dataOnly="0" outline="0" fieldPosition="0"/>
    </format>
    <format dxfId="55">
      <pivotArea dataOnly="0" labelOnly="1" fieldPosition="0">
        <references count="1">
          <reference field="0" count="0"/>
        </references>
      </pivotArea>
    </format>
  </formats>
  <chartFormats count="1">
    <chartFormat chart="65" format="8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70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37" baseField="0" baseItem="768" numFmtId="176"/>
  </dataFields>
  <formats count="5">
    <format dxfId="54">
      <pivotArea type="all" dataOnly="0" outline="0" fieldPosition="0"/>
    </format>
    <format dxfId="53">
      <pivotArea outline="0" collapsedLevelsAreSubtotals="1" fieldPosition="0"/>
    </format>
    <format dxfId="52">
      <pivotArea outline="0" fieldPosition="0">
        <references count="1">
          <reference field="4294967294" count="1">
            <x v="0"/>
          </reference>
        </references>
      </pivotArea>
    </format>
    <format dxfId="51">
      <pivotArea type="all" dataOnly="0" outline="0" fieldPosition="0"/>
    </format>
    <format dxfId="50">
      <pivotArea dataOnly="0" labelOnly="1" fieldPosition="0">
        <references count="1">
          <reference field="0" count="0"/>
        </references>
      </pivotArea>
    </format>
  </formats>
  <chartFormats count="1">
    <chartFormat chart="67" format="9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72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38" baseField="0" baseItem="768" numFmtId="176"/>
  </dataFields>
  <formats count="5">
    <format dxfId="49">
      <pivotArea type="all" dataOnly="0" outline="0" fieldPosition="0"/>
    </format>
    <format dxfId="48">
      <pivotArea outline="0" collapsedLevelsAreSubtotals="1" fieldPosition="0"/>
    </format>
    <format dxfId="47">
      <pivotArea outline="0" fieldPosition="0">
        <references count="1">
          <reference field="4294967294" count="1">
            <x v="0"/>
          </reference>
        </references>
      </pivotArea>
    </format>
    <format dxfId="46">
      <pivotArea type="all" dataOnly="0" outline="0" fieldPosition="0"/>
    </format>
    <format dxfId="45">
      <pivotArea dataOnly="0" labelOnly="1" fieldPosition="0">
        <references count="1">
          <reference field="0" count="0"/>
        </references>
      </pivotArea>
    </format>
  </formats>
  <chartFormats count="1">
    <chartFormat chart="69" format="9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74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39" baseField="0" baseItem="768" numFmtId="176"/>
  </dataFields>
  <formats count="5">
    <format dxfId="44">
      <pivotArea type="all" dataOnly="0" outline="0" fieldPosition="0"/>
    </format>
    <format dxfId="43">
      <pivotArea outline="0" collapsedLevelsAreSubtotals="1" fieldPosition="0"/>
    </format>
    <format dxfId="42">
      <pivotArea outline="0" fieldPosition="0">
        <references count="1">
          <reference field="4294967294" count="1">
            <x v="0"/>
          </reference>
        </references>
      </pivotArea>
    </format>
    <format dxfId="41">
      <pivotArea type="all" dataOnly="0" outline="0" fieldPosition="0"/>
    </format>
    <format dxfId="40">
      <pivotArea dataOnly="0" labelOnly="1" fieldPosition="0">
        <references count="1">
          <reference field="0" count="0"/>
        </references>
      </pivotArea>
    </format>
  </formats>
  <chartFormats count="1">
    <chartFormat chart="71" format="10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10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4" baseField="0" baseItem="768" numFmtId="176"/>
  </dataFields>
  <formats count="5">
    <format dxfId="215">
      <pivotArea type="all" dataOnly="0" outline="0" fieldPosition="0"/>
    </format>
    <format dxfId="214">
      <pivotArea outline="0" collapsedLevelsAreSubtotals="1" fieldPosition="0"/>
    </format>
    <format dxfId="213">
      <pivotArea outline="0" fieldPosition="0">
        <references count="1">
          <reference field="4294967294" count="1">
            <x v="0"/>
          </reference>
        </references>
      </pivotArea>
    </format>
    <format dxfId="212">
      <pivotArea type="all" dataOnly="0" outline="0" fieldPosition="0"/>
    </format>
    <format dxfId="211">
      <pivotArea dataOnly="0" labelOnly="1" fieldPosition="0">
        <references count="1">
          <reference field="0" count="0"/>
        </references>
      </pivotArea>
    </format>
  </formats>
  <chartFormats count="1">
    <chartFormat chart="7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76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40" baseField="0" baseItem="768" numFmtId="176"/>
  </dataFields>
  <formats count="5">
    <format dxfId="39">
      <pivotArea type="all" dataOnly="0" outline="0" fieldPosition="0"/>
    </format>
    <format dxfId="38">
      <pivotArea outline="0" collapsedLevelsAreSubtotals="1" fieldPosition="0"/>
    </format>
    <format dxfId="37">
      <pivotArea outline="0" fieldPosition="0">
        <references count="1">
          <reference field="4294967294" count="1">
            <x v="0"/>
          </reference>
        </references>
      </pivotArea>
    </format>
    <format dxfId="36">
      <pivotArea type="all" dataOnly="0" outline="0" fieldPosition="0"/>
    </format>
    <format dxfId="35">
      <pivotArea dataOnly="0" labelOnly="1" fieldPosition="0">
        <references count="1">
          <reference field="0" count="0"/>
        </references>
      </pivotArea>
    </format>
  </formats>
  <chartFormats count="1">
    <chartFormat chart="73" format="10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78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41" baseField="0" baseItem="768" numFmtId="176"/>
  </dataFields>
  <formats count="5">
    <format dxfId="34">
      <pivotArea type="all" dataOnly="0" outline="0" fieldPosition="0"/>
    </format>
    <format dxfId="33">
      <pivotArea outline="0" collapsedLevelsAreSubtotals="1" fieldPosition="0"/>
    </format>
    <format dxfId="32">
      <pivotArea outline="0" fieldPosition="0">
        <references count="1">
          <reference field="4294967294" count="1">
            <x v="0"/>
          </reference>
        </references>
      </pivotArea>
    </format>
    <format dxfId="31">
      <pivotArea type="all" dataOnly="0" outline="0" fieldPosition="0"/>
    </format>
    <format dxfId="30">
      <pivotArea dataOnly="0" labelOnly="1" fieldPosition="0">
        <references count="1">
          <reference field="0" count="0"/>
        </references>
      </pivotArea>
    </format>
  </formats>
  <chartFormats count="1">
    <chartFormat chart="75" format="11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80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42" baseField="0" baseItem="768" numFmtId="176"/>
  </dataFields>
  <formats count="5">
    <format dxfId="29">
      <pivotArea type="all" dataOnly="0" outline="0" fieldPosition="0"/>
    </format>
    <format dxfId="28">
      <pivotArea outline="0" collapsedLevelsAreSubtotals="1" fieldPosition="0"/>
    </format>
    <format dxfId="27">
      <pivotArea outline="0" fieldPosition="0">
        <references count="1">
          <reference field="4294967294" count="1">
            <x v="0"/>
          </reference>
        </references>
      </pivotArea>
    </format>
    <format dxfId="26">
      <pivotArea type="all" dataOnly="0" outline="0" fieldPosition="0"/>
    </format>
    <format dxfId="25">
      <pivotArea dataOnly="0" labelOnly="1" fieldPosition="0">
        <references count="1">
          <reference field="0" count="0"/>
        </references>
      </pivotArea>
    </format>
  </formats>
  <chartFormats count="1">
    <chartFormat chart="77" format="12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82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43" baseField="0" baseItem="768" numFmtId="176"/>
  </dataFields>
  <formats count="5">
    <format dxfId="24">
      <pivotArea type="all" dataOnly="0" outline="0" fieldPosition="0"/>
    </format>
    <format dxfId="23">
      <pivotArea outline="0" collapsedLevelsAreSubtotals="1" fieldPosition="0"/>
    </format>
    <format dxfId="22">
      <pivotArea outline="0" fieldPosition="0">
        <references count="1">
          <reference field="4294967294" count="1">
            <x v="0"/>
          </reference>
        </references>
      </pivotArea>
    </format>
    <format dxfId="21">
      <pivotArea type="all" dataOnly="0" outline="0" fieldPosition="0"/>
    </format>
    <format dxfId="20">
      <pivotArea dataOnly="0" labelOnly="1" fieldPosition="0">
        <references count="1">
          <reference field="0" count="0"/>
        </references>
      </pivotArea>
    </format>
  </formats>
  <chartFormats count="1">
    <chartFormat chart="79" format="127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84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44" baseField="0" baseItem="768" numFmtId="176"/>
  </dataFields>
  <formats count="5">
    <format dxfId="19">
      <pivotArea type="all" dataOnly="0" outline="0" fieldPosition="0"/>
    </format>
    <format dxfId="18">
      <pivotArea outline="0" collapsedLevelsAreSubtotals="1" fieldPosition="0"/>
    </format>
    <format dxfId="17">
      <pivotArea outline="0" fieldPosition="0">
        <references count="1">
          <reference field="4294967294" count="1">
            <x v="0"/>
          </reference>
        </references>
      </pivotArea>
    </format>
    <format dxfId="16">
      <pivotArea type="all" dataOnly="0" outline="0" fieldPosition="0"/>
    </format>
    <format dxfId="15">
      <pivotArea dataOnly="0" labelOnly="1" fieldPosition="0">
        <references count="1">
          <reference field="0" count="0"/>
        </references>
      </pivotArea>
    </format>
  </formats>
  <chartFormats count="1">
    <chartFormat chart="81" format="13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86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45" baseField="0" baseItem="768" numFmtId="176"/>
  </dataFields>
  <formats count="5">
    <format dxfId="14">
      <pivotArea type="all" dataOnly="0" outline="0" fieldPosition="0"/>
    </format>
    <format dxfId="13">
      <pivotArea outline="0" collapsedLevelsAreSubtotals="1" fieldPosition="0"/>
    </format>
    <format dxfId="12">
      <pivotArea outline="0" fieldPosition="0">
        <references count="1">
          <reference field="4294967294" count="1">
            <x v="0"/>
          </reference>
        </references>
      </pivotArea>
    </format>
    <format dxfId="11">
      <pivotArea type="all" dataOnly="0" outline="0" fieldPosition="0"/>
    </format>
    <format dxfId="10">
      <pivotArea dataOnly="0" labelOnly="1" fieldPosition="0">
        <references count="1">
          <reference field="0" count="0"/>
        </references>
      </pivotArea>
    </format>
  </formats>
  <chartFormats count="1">
    <chartFormat chart="83" format="13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88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46" baseField="0" baseItem="768" numFmtId="176"/>
  </dataFields>
  <formats count="5">
    <format dxfId="9">
      <pivotArea type="all" dataOnly="0" outline="0" fieldPosition="0"/>
    </format>
    <format dxfId="8">
      <pivotArea outline="0" collapsedLevelsAreSubtotals="1" fieldPosition="0"/>
    </format>
    <format dxfId="7">
      <pivotArea outline="0" fieldPosition="0">
        <references count="1">
          <reference field="4294967294" count="1">
            <x v="0"/>
          </reference>
        </references>
      </pivotArea>
    </format>
    <format dxfId="6">
      <pivotArea type="all" dataOnly="0" outline="0" fieldPosition="0"/>
    </format>
    <format dxfId="5">
      <pivotArea dataOnly="0" labelOnly="1" fieldPosition="0">
        <references count="1">
          <reference field="0" count="0"/>
        </references>
      </pivotArea>
    </format>
  </formats>
  <chartFormats count="1">
    <chartFormat chart="85" format="14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88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00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47" baseField="0" baseItem="768" numFmtId="176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type="all" dataOnly="0" outline="0" fieldPosition="0"/>
    </format>
    <format dxfId="0">
      <pivotArea dataOnly="0" labelOnly="1" fieldPosition="0">
        <references count="1">
          <reference field="0" count="0"/>
        </references>
      </pivotArea>
    </format>
  </formats>
  <chartFormats count="1">
    <chartFormat chart="87" format="15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12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5" baseField="0" baseItem="768" numFmtId="176"/>
  </dataFields>
  <formats count="5">
    <format dxfId="210">
      <pivotArea type="all" dataOnly="0" outline="0" fieldPosition="0"/>
    </format>
    <format dxfId="209">
      <pivotArea outline="0" collapsedLevelsAreSubtotals="1" fieldPosition="0"/>
    </format>
    <format dxfId="208">
      <pivotArea outline="0" fieldPosition="0">
        <references count="1">
          <reference field="4294967294" count="1">
            <x v="0"/>
          </reference>
        </references>
      </pivotArea>
    </format>
    <format dxfId="207">
      <pivotArea type="all" dataOnly="0" outline="0" fieldPosition="0"/>
    </format>
    <format dxfId="206">
      <pivotArea dataOnly="0" labelOnly="1" fieldPosition="0">
        <references count="1">
          <reference field="0" count="0"/>
        </references>
      </pivotArea>
    </format>
  </formats>
  <chartFormats count="1">
    <chartFormat chart="9" format="3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14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6" baseField="0" baseItem="768" numFmtId="176"/>
  </dataFields>
  <formats count="5">
    <format dxfId="205">
      <pivotArea type="all" dataOnly="0" outline="0" fieldPosition="0"/>
    </format>
    <format dxfId="204">
      <pivotArea outline="0" collapsedLevelsAreSubtotals="1" fieldPosition="0"/>
    </format>
    <format dxfId="203">
      <pivotArea outline="0" fieldPosition="0">
        <references count="1">
          <reference field="4294967294" count="1">
            <x v="0"/>
          </reference>
        </references>
      </pivotArea>
    </format>
    <format dxfId="202">
      <pivotArea type="all" dataOnly="0" outline="0" fieldPosition="0"/>
    </format>
    <format dxfId="201">
      <pivotArea dataOnly="0" labelOnly="1" fieldPosition="0">
        <references count="1">
          <reference field="0" count="0"/>
        </references>
      </pivotArea>
    </format>
  </formats>
  <chartFormats count="1">
    <chartFormat chart="11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16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（人）" fld="7" baseField="0" baseItem="768" numFmtId="176"/>
  </dataFields>
  <formats count="3">
    <format dxfId="200">
      <pivotArea type="all" dataOnly="0" outline="0" fieldPosition="0"/>
    </format>
    <format dxfId="199">
      <pivotArea type="all" dataOnly="0" outline="0" fieldPosition="0"/>
    </format>
    <format dxfId="198">
      <pivotArea dataOnly="0" labelOnly="1" fieldPosition="0">
        <references count="1">
          <reference field="0" count="0"/>
        </references>
      </pivotArea>
    </format>
  </formats>
  <chartFormats count="1">
    <chartFormat chart="13" format="5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18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8" baseField="0" baseItem="768" numFmtId="176"/>
  </dataFields>
  <formats count="3">
    <format dxfId="197">
      <pivotArea type="all" dataOnly="0" outline="0" fieldPosition="0"/>
    </format>
    <format dxfId="196">
      <pivotArea dataOnly="0" labelOnly="1" outline="0" axis="axisValues" fieldPosition="0"/>
    </format>
    <format dxfId="195">
      <pivotArea dataOnly="0" labelOnly="1" fieldPosition="0">
        <references count="1">
          <reference field="0" count="0"/>
        </references>
      </pivotArea>
    </format>
  </formats>
  <chartFormats count="1">
    <chartFormat chart="1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showError="1" updatedVersion="3" minRefreshableVersion="3" showDrill="0" showDataTips="0" rowGrandTotals="0" colGrandTotals="0" itemPrintTitles="1" createdVersion="4" indent="0" showHeaders="0" outline="1" outlineData="1" multipleFieldFilters="0" chartFormat="20">
  <location ref="A4:B53" firstHeaderRow="1" firstDataRow="1" firstDataCol="1"/>
  <pivotFields count="48">
    <pivotField axis="axisRow" showAll="0" defaultSubtotal="0">
      <items count="153">
        <item m="1" x="123"/>
        <item m="1" x="97"/>
        <item m="1" x="73"/>
        <item m="1" x="148"/>
        <item m="1" x="122"/>
        <item m="1" x="96"/>
        <item m="1" x="70"/>
        <item m="1" x="147"/>
        <item m="1" x="120"/>
        <item m="1" x="94"/>
        <item m="1" x="69"/>
        <item m="1" x="146"/>
        <item m="1" x="117"/>
        <item m="1" x="92"/>
        <item m="1" x="65"/>
        <item m="1" x="143"/>
        <item m="1" x="115"/>
        <item m="1" x="90"/>
        <item m="1" x="63"/>
        <item m="1" x="141"/>
        <item m="1" x="113"/>
        <item m="1" x="87"/>
        <item m="1" x="61"/>
        <item m="1" x="139"/>
        <item m="1" x="111"/>
        <item m="1" x="84"/>
        <item m="1" x="59"/>
        <item m="1" x="135"/>
        <item m="1" x="109"/>
        <item m="1" x="80"/>
        <item m="1" x="56"/>
        <item m="1" x="131"/>
        <item m="1" x="106"/>
        <item m="1" x="77"/>
        <item m="1" x="53"/>
        <item m="1" x="127"/>
        <item m="1" x="103"/>
        <item m="1" x="74"/>
        <item m="1" x="50"/>
        <item m="1" x="124"/>
        <item m="1" x="118"/>
        <item m="1" x="93"/>
        <item m="1" x="66"/>
        <item m="1" x="144"/>
        <item m="1" x="116"/>
        <item m="1" x="91"/>
        <item m="1" x="64"/>
        <item m="1" x="142"/>
        <item m="1" x="114"/>
        <item m="1" x="89"/>
        <item m="1" x="62"/>
        <item m="1" x="140"/>
        <item m="1" x="112"/>
        <item m="1" x="85"/>
        <item m="1" x="60"/>
        <item m="1" x="136"/>
        <item m="1" x="110"/>
        <item m="1" x="81"/>
        <item m="1" x="57"/>
        <item m="1" x="132"/>
        <item m="1" x="107"/>
        <item m="1" x="78"/>
        <item m="1" x="54"/>
        <item m="1" x="128"/>
        <item m="1" x="104"/>
        <item m="1" x="75"/>
        <item m="1" x="51"/>
        <item m="1" x="125"/>
        <item m="1" x="101"/>
        <item m="1" x="58"/>
        <item m="1" x="134"/>
        <item m="1" x="108"/>
        <item m="1" x="79"/>
        <item m="1" x="55"/>
        <item m="1" x="129"/>
        <item m="1" x="105"/>
        <item m="1" x="76"/>
        <item m="1" x="52"/>
        <item m="1" x="126"/>
        <item m="1" x="102"/>
        <item m="1" x="100"/>
        <item m="1" x="130"/>
        <item m="1" x="149"/>
        <item m="1" x="67"/>
        <item m="1" x="82"/>
        <item m="1" x="98"/>
        <item m="1" x="119"/>
        <item m="1" x="137"/>
        <item m="1" x="151"/>
        <item m="1" x="71"/>
        <item m="1" x="86"/>
        <item m="1" x="133"/>
        <item m="1" x="150"/>
        <item m="1" x="68"/>
        <item m="1" x="83"/>
        <item m="1" x="99"/>
        <item m="1" x="121"/>
        <item m="1" x="138"/>
        <item m="1" x="152"/>
        <item m="1" x="72"/>
        <item m="1" x="8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95"/>
        <item m="1" x="145"/>
        <item m="1" x="49"/>
      </items>
    </pivotField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dataField="1"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  <pivotField numFmtId="176" showAll="0" defaultSubtotal="0"/>
  </pivotFields>
  <rowFields count="1">
    <field x="0"/>
  </rowFields>
  <rowItems count="49"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</rowItems>
  <colItems count="1">
    <i/>
  </colItems>
  <dataFields count="1">
    <dataField name="データ" fld="9" baseField="0" baseItem="768" numFmtId="176"/>
  </dataFields>
  <formats count="5">
    <format dxfId="194">
      <pivotArea type="all" dataOnly="0" outline="0" fieldPosition="0"/>
    </format>
    <format dxfId="193">
      <pivotArea outline="0" collapsedLevelsAreSubtotals="1" fieldPosition="0"/>
    </format>
    <format dxfId="192">
      <pivotArea outline="0" fieldPosition="0">
        <references count="1">
          <reference field="4294967294" count="1">
            <x v="0"/>
          </reference>
        </references>
      </pivotArea>
    </format>
    <format dxfId="191">
      <pivotArea dataOnly="0" labelOnly="1" fieldPosition="0">
        <references count="1">
          <reference field="0" count="0"/>
        </references>
      </pivotArea>
    </format>
    <format dxfId="190">
      <pivotArea dataOnly="0" labelOnly="1" fieldPosition="0">
        <references count="1">
          <reference field="0" count="0"/>
        </references>
      </pivotArea>
    </format>
  </formats>
  <chartFormats count="1">
    <chartFormat chart="17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sample02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テーブル2" displayName="テーブル2" ref="A1:AV50" totalsRowShown="0" headerRowDxfId="280" dataDxfId="279">
  <autoFilter ref="A1:AV50"/>
  <tableColumns count="48">
    <tableColumn id="1" name="date" dataDxfId="278"/>
    <tableColumn id="5" name="1" dataDxfId="277" dataCellStyle="桁区切り"/>
    <tableColumn id="8" name="2" dataDxfId="276" dataCellStyle="桁区切り"/>
    <tableColumn id="11" name="3" dataDxfId="275" dataCellStyle="桁区切り"/>
    <tableColumn id="14" name="4" dataDxfId="274" dataCellStyle="桁区切り"/>
    <tableColumn id="17" name="5" dataDxfId="273" dataCellStyle="桁区切り"/>
    <tableColumn id="20" name="6" dataDxfId="272" dataCellStyle="桁区切り"/>
    <tableColumn id="23" name="7" dataDxfId="271" dataCellStyle="桁区切り"/>
    <tableColumn id="26" name="8" dataDxfId="270"/>
    <tableColumn id="29" name="9" dataDxfId="269"/>
    <tableColumn id="32" name="10" dataDxfId="268"/>
    <tableColumn id="35" name="11" dataDxfId="267"/>
    <tableColumn id="38" name="12" dataDxfId="266"/>
    <tableColumn id="41" name="13" dataDxfId="265"/>
    <tableColumn id="44" name="14" dataDxfId="264"/>
    <tableColumn id="47" name="15" dataDxfId="263"/>
    <tableColumn id="50" name="16" dataDxfId="262"/>
    <tableColumn id="53" name="17" dataDxfId="261"/>
    <tableColumn id="56" name="18" dataDxfId="260"/>
    <tableColumn id="59" name="19" dataDxfId="259"/>
    <tableColumn id="3" name="20" dataDxfId="258" dataCellStyle="桁区切り"/>
    <tableColumn id="6" name="21" dataDxfId="257" dataCellStyle="桁区切り"/>
    <tableColumn id="9" name="22" dataDxfId="256" dataCellStyle="桁区切り"/>
    <tableColumn id="12" name="23" dataDxfId="255" dataCellStyle="桁区切り"/>
    <tableColumn id="15" name="24" dataDxfId="254" dataCellStyle="桁区切り"/>
    <tableColumn id="18" name="25" dataDxfId="253" dataCellStyle="桁区切り"/>
    <tableColumn id="21" name="26" dataDxfId="252" dataCellStyle="桁区切り"/>
    <tableColumn id="24" name="27" dataDxfId="251" dataCellStyle="桁区切り"/>
    <tableColumn id="27" name="28" dataDxfId="250" dataCellStyle="桁区切り"/>
    <tableColumn id="30" name="29" dataDxfId="249" dataCellStyle="桁区切り"/>
    <tableColumn id="33" name="30" dataDxfId="248" dataCellStyle="桁区切り"/>
    <tableColumn id="36" name="31" dataDxfId="247" dataCellStyle="桁区切り"/>
    <tableColumn id="39" name="32" dataDxfId="246" dataCellStyle="桁区切り"/>
    <tableColumn id="42" name="33" dataDxfId="245" dataCellStyle="桁区切り"/>
    <tableColumn id="45" name="34" dataDxfId="244" dataCellStyle="桁区切り"/>
    <tableColumn id="48" name="35" dataDxfId="243" dataCellStyle="桁区切り"/>
    <tableColumn id="51" name="36" dataDxfId="242" dataCellStyle="桁区切り"/>
    <tableColumn id="54" name="37" dataDxfId="241" dataCellStyle="桁区切り"/>
    <tableColumn id="57" name="38" dataDxfId="240" dataCellStyle="桁区切り"/>
    <tableColumn id="60" name="39" dataDxfId="239" dataCellStyle="桁区切り"/>
    <tableColumn id="62" name="40" dataDxfId="238" dataCellStyle="桁区切り"/>
    <tableColumn id="63" name="41" dataDxfId="237" dataCellStyle="桁区切り"/>
    <tableColumn id="64" name="42" dataDxfId="236" dataCellStyle="桁区切り"/>
    <tableColumn id="65" name="43" dataDxfId="235" dataCellStyle="桁区切り"/>
    <tableColumn id="66" name="44" dataDxfId="234" dataCellStyle="桁区切り"/>
    <tableColumn id="67" name="45" dataDxfId="233" dataCellStyle="桁区切り"/>
    <tableColumn id="68" name="46" dataDxfId="232" dataCellStyle="桁区切り"/>
    <tableColumn id="69" name="47" dataDxfId="231" dataCellStyle="桁区切り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3.x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6.x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9.x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2.x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5.xml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8.xml"/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1.xml"/><Relationship Id="rId2" Type="http://schemas.openxmlformats.org/officeDocument/2006/relationships/printerSettings" Target="../printerSettings/printerSettings23.bin"/><Relationship Id="rId1" Type="http://schemas.openxmlformats.org/officeDocument/2006/relationships/pivotTable" Target="../pivotTables/pivotTable2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4.xml"/><Relationship Id="rId2" Type="http://schemas.openxmlformats.org/officeDocument/2006/relationships/printerSettings" Target="../printerSettings/printerSettings24.bin"/><Relationship Id="rId1" Type="http://schemas.openxmlformats.org/officeDocument/2006/relationships/pivotTable" Target="../pivotTables/pivotTable2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7.xml"/><Relationship Id="rId2" Type="http://schemas.openxmlformats.org/officeDocument/2006/relationships/printerSettings" Target="../printerSettings/printerSettings25.bin"/><Relationship Id="rId1" Type="http://schemas.openxmlformats.org/officeDocument/2006/relationships/pivotTable" Target="../pivotTables/pivotTable2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0.xml"/><Relationship Id="rId2" Type="http://schemas.openxmlformats.org/officeDocument/2006/relationships/printerSettings" Target="../printerSettings/printerSettings26.bin"/><Relationship Id="rId1" Type="http://schemas.openxmlformats.org/officeDocument/2006/relationships/pivotTable" Target="../pivotTables/pivotTable2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3.xml"/><Relationship Id="rId2" Type="http://schemas.openxmlformats.org/officeDocument/2006/relationships/printerSettings" Target="../printerSettings/printerSettings27.bin"/><Relationship Id="rId1" Type="http://schemas.openxmlformats.org/officeDocument/2006/relationships/pivotTable" Target="../pivotTables/pivotTable2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6.xml"/><Relationship Id="rId2" Type="http://schemas.openxmlformats.org/officeDocument/2006/relationships/printerSettings" Target="../printerSettings/printerSettings28.bin"/><Relationship Id="rId1" Type="http://schemas.openxmlformats.org/officeDocument/2006/relationships/pivotTable" Target="../pivotTables/pivotTable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9.xml"/><Relationship Id="rId2" Type="http://schemas.openxmlformats.org/officeDocument/2006/relationships/printerSettings" Target="../printerSettings/printerSettings29.bin"/><Relationship Id="rId1" Type="http://schemas.openxmlformats.org/officeDocument/2006/relationships/pivotTable" Target="../pivotTables/pivotTable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2.xml"/><Relationship Id="rId2" Type="http://schemas.openxmlformats.org/officeDocument/2006/relationships/printerSettings" Target="../printerSettings/printerSettings30.bin"/><Relationship Id="rId1" Type="http://schemas.openxmlformats.org/officeDocument/2006/relationships/pivotTable" Target="../pivotTables/pivotTable2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5.xml"/><Relationship Id="rId2" Type="http://schemas.openxmlformats.org/officeDocument/2006/relationships/printerSettings" Target="../printerSettings/printerSettings31.bin"/><Relationship Id="rId1" Type="http://schemas.openxmlformats.org/officeDocument/2006/relationships/pivotTable" Target="../pivotTables/pivotTable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8.xml"/><Relationship Id="rId2" Type="http://schemas.openxmlformats.org/officeDocument/2006/relationships/printerSettings" Target="../printerSettings/printerSettings32.bin"/><Relationship Id="rId1" Type="http://schemas.openxmlformats.org/officeDocument/2006/relationships/pivotTable" Target="../pivotTables/pivotTable3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1.xml"/><Relationship Id="rId2" Type="http://schemas.openxmlformats.org/officeDocument/2006/relationships/printerSettings" Target="../printerSettings/printerSettings33.bin"/><Relationship Id="rId1" Type="http://schemas.openxmlformats.org/officeDocument/2006/relationships/pivotTable" Target="../pivotTables/pivotTable31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4.xml"/><Relationship Id="rId2" Type="http://schemas.openxmlformats.org/officeDocument/2006/relationships/printerSettings" Target="../printerSettings/printerSettings34.bin"/><Relationship Id="rId1" Type="http://schemas.openxmlformats.org/officeDocument/2006/relationships/pivotTable" Target="../pivotTables/pivotTable32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7.xml"/><Relationship Id="rId2" Type="http://schemas.openxmlformats.org/officeDocument/2006/relationships/printerSettings" Target="../printerSettings/printerSettings35.bin"/><Relationship Id="rId1" Type="http://schemas.openxmlformats.org/officeDocument/2006/relationships/pivotTable" Target="../pivotTables/pivotTable3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0.xml"/><Relationship Id="rId2" Type="http://schemas.openxmlformats.org/officeDocument/2006/relationships/printerSettings" Target="../printerSettings/printerSettings36.bin"/><Relationship Id="rId1" Type="http://schemas.openxmlformats.org/officeDocument/2006/relationships/pivotTable" Target="../pivotTables/pivotTable34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3.xml"/><Relationship Id="rId2" Type="http://schemas.openxmlformats.org/officeDocument/2006/relationships/printerSettings" Target="../printerSettings/printerSettings37.bin"/><Relationship Id="rId1" Type="http://schemas.openxmlformats.org/officeDocument/2006/relationships/pivotTable" Target="../pivotTables/pivotTable35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6.xml"/><Relationship Id="rId2" Type="http://schemas.openxmlformats.org/officeDocument/2006/relationships/printerSettings" Target="../printerSettings/printerSettings38.bin"/><Relationship Id="rId1" Type="http://schemas.openxmlformats.org/officeDocument/2006/relationships/pivotTable" Target="../pivotTables/pivotTable36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9.xml"/><Relationship Id="rId2" Type="http://schemas.openxmlformats.org/officeDocument/2006/relationships/printerSettings" Target="../printerSettings/printerSettings39.bin"/><Relationship Id="rId1" Type="http://schemas.openxmlformats.org/officeDocument/2006/relationships/pivotTable" Target="../pivotTables/pivotTable3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2.xml"/><Relationship Id="rId2" Type="http://schemas.openxmlformats.org/officeDocument/2006/relationships/printerSettings" Target="../printerSettings/printerSettings40.bin"/><Relationship Id="rId1" Type="http://schemas.openxmlformats.org/officeDocument/2006/relationships/pivotTable" Target="../pivotTables/pivotTable3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5.xml"/><Relationship Id="rId2" Type="http://schemas.openxmlformats.org/officeDocument/2006/relationships/printerSettings" Target="../printerSettings/printerSettings41.bin"/><Relationship Id="rId1" Type="http://schemas.openxmlformats.org/officeDocument/2006/relationships/pivotTable" Target="../pivotTables/pivotTable39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8.xml"/><Relationship Id="rId2" Type="http://schemas.openxmlformats.org/officeDocument/2006/relationships/printerSettings" Target="../printerSettings/printerSettings42.bin"/><Relationship Id="rId1" Type="http://schemas.openxmlformats.org/officeDocument/2006/relationships/pivotTable" Target="../pivotTables/pivotTable40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1.xml"/><Relationship Id="rId2" Type="http://schemas.openxmlformats.org/officeDocument/2006/relationships/printerSettings" Target="../printerSettings/printerSettings43.bin"/><Relationship Id="rId1" Type="http://schemas.openxmlformats.org/officeDocument/2006/relationships/pivotTable" Target="../pivotTables/pivotTable41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4.xml"/><Relationship Id="rId2" Type="http://schemas.openxmlformats.org/officeDocument/2006/relationships/printerSettings" Target="../printerSettings/printerSettings44.bin"/><Relationship Id="rId1" Type="http://schemas.openxmlformats.org/officeDocument/2006/relationships/pivotTable" Target="../pivotTables/pivotTable42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7.xml"/><Relationship Id="rId2" Type="http://schemas.openxmlformats.org/officeDocument/2006/relationships/printerSettings" Target="../printerSettings/printerSettings45.bin"/><Relationship Id="rId1" Type="http://schemas.openxmlformats.org/officeDocument/2006/relationships/pivotTable" Target="../pivotTables/pivotTable4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0.xml"/><Relationship Id="rId2" Type="http://schemas.openxmlformats.org/officeDocument/2006/relationships/printerSettings" Target="../printerSettings/printerSettings46.bin"/><Relationship Id="rId1" Type="http://schemas.openxmlformats.org/officeDocument/2006/relationships/pivotTable" Target="../pivotTables/pivotTable44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3.xml"/><Relationship Id="rId2" Type="http://schemas.openxmlformats.org/officeDocument/2006/relationships/printerSettings" Target="../printerSettings/printerSettings47.bin"/><Relationship Id="rId1" Type="http://schemas.openxmlformats.org/officeDocument/2006/relationships/pivotTable" Target="../pivotTables/pivotTable45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6.xml"/><Relationship Id="rId2" Type="http://schemas.openxmlformats.org/officeDocument/2006/relationships/printerSettings" Target="../printerSettings/printerSettings48.bin"/><Relationship Id="rId1" Type="http://schemas.openxmlformats.org/officeDocument/2006/relationships/pivotTable" Target="../pivotTables/pivotTable46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9.xml"/><Relationship Id="rId2" Type="http://schemas.openxmlformats.org/officeDocument/2006/relationships/printerSettings" Target="../printerSettings/printerSettings49.bin"/><Relationship Id="rId1" Type="http://schemas.openxmlformats.org/officeDocument/2006/relationships/pivotTable" Target="../pivotTables/pivotTable4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1"/>
  <sheetViews>
    <sheetView tabSelected="1" workbookViewId="0"/>
  </sheetViews>
  <sheetFormatPr defaultRowHeight="13.5"/>
  <cols>
    <col min="3" max="3" width="47.25" customWidth="1"/>
  </cols>
  <sheetData>
    <row r="1" spans="2:3">
      <c r="B1" s="2"/>
      <c r="C1" s="3"/>
    </row>
    <row r="2" spans="2:3" ht="17.25">
      <c r="B2" s="11" t="s">
        <v>139</v>
      </c>
      <c r="C2" s="3"/>
    </row>
    <row r="3" spans="2:3" ht="14.25" thickBot="1">
      <c r="B3" s="3" t="s">
        <v>135</v>
      </c>
      <c r="C3" s="3"/>
    </row>
    <row r="4" spans="2:3" ht="15" thickBot="1">
      <c r="B4" s="21"/>
      <c r="C4" s="22" t="s">
        <v>134</v>
      </c>
    </row>
    <row r="5" spans="2:3">
      <c r="B5" s="23">
        <v>1</v>
      </c>
      <c r="C5" s="25" t="s">
        <v>105</v>
      </c>
    </row>
    <row r="6" spans="2:3">
      <c r="B6" s="23">
        <v>2</v>
      </c>
      <c r="C6" s="25" t="s">
        <v>106</v>
      </c>
    </row>
    <row r="7" spans="2:3">
      <c r="B7" s="23">
        <v>3</v>
      </c>
      <c r="C7" s="25" t="s">
        <v>107</v>
      </c>
    </row>
    <row r="8" spans="2:3">
      <c r="B8" s="23">
        <v>4</v>
      </c>
      <c r="C8" s="25" t="s">
        <v>108</v>
      </c>
    </row>
    <row r="9" spans="2:3">
      <c r="B9" s="23">
        <v>5</v>
      </c>
      <c r="C9" s="25" t="s">
        <v>109</v>
      </c>
    </row>
    <row r="10" spans="2:3">
      <c r="B10" s="23">
        <v>6</v>
      </c>
      <c r="C10" s="26" t="s">
        <v>110</v>
      </c>
    </row>
    <row r="11" spans="2:3">
      <c r="B11" s="23">
        <v>7</v>
      </c>
      <c r="C11" s="26" t="s">
        <v>111</v>
      </c>
    </row>
    <row r="12" spans="2:3">
      <c r="B12" s="23">
        <v>8</v>
      </c>
      <c r="C12" s="26" t="s">
        <v>112</v>
      </c>
    </row>
    <row r="13" spans="2:3">
      <c r="B13" s="23">
        <v>9</v>
      </c>
      <c r="C13" s="26" t="s">
        <v>113</v>
      </c>
    </row>
    <row r="14" spans="2:3">
      <c r="B14" s="23">
        <v>10</v>
      </c>
      <c r="C14" s="26" t="s">
        <v>114</v>
      </c>
    </row>
    <row r="15" spans="2:3">
      <c r="B15" s="23">
        <v>11</v>
      </c>
      <c r="C15" s="26" t="s">
        <v>115</v>
      </c>
    </row>
    <row r="16" spans="2:3">
      <c r="B16" s="23">
        <v>12</v>
      </c>
      <c r="C16" s="26" t="s">
        <v>116</v>
      </c>
    </row>
    <row r="17" spans="2:3">
      <c r="B17" s="23">
        <v>13</v>
      </c>
      <c r="C17" s="26" t="s">
        <v>117</v>
      </c>
    </row>
    <row r="18" spans="2:3">
      <c r="B18" s="23">
        <v>14</v>
      </c>
      <c r="C18" s="26" t="s">
        <v>118</v>
      </c>
    </row>
    <row r="19" spans="2:3">
      <c r="B19" s="23">
        <v>15</v>
      </c>
      <c r="C19" s="26" t="s">
        <v>119</v>
      </c>
    </row>
    <row r="20" spans="2:3">
      <c r="B20" s="23">
        <v>16</v>
      </c>
      <c r="C20" s="26" t="s">
        <v>120</v>
      </c>
    </row>
    <row r="21" spans="2:3">
      <c r="B21" s="23">
        <v>17</v>
      </c>
      <c r="C21" s="26" t="s">
        <v>121</v>
      </c>
    </row>
    <row r="22" spans="2:3">
      <c r="B22" s="23">
        <v>18</v>
      </c>
      <c r="C22" s="26" t="s">
        <v>122</v>
      </c>
    </row>
    <row r="23" spans="2:3">
      <c r="B23" s="23">
        <v>19</v>
      </c>
      <c r="C23" s="26" t="s">
        <v>123</v>
      </c>
    </row>
    <row r="24" spans="2:3">
      <c r="B24" s="23">
        <v>20</v>
      </c>
      <c r="C24" s="25" t="s">
        <v>124</v>
      </c>
    </row>
    <row r="25" spans="2:3">
      <c r="B25" s="23">
        <v>21</v>
      </c>
      <c r="C25" s="25" t="s">
        <v>125</v>
      </c>
    </row>
    <row r="26" spans="2:3">
      <c r="B26" s="23">
        <v>22</v>
      </c>
      <c r="C26" s="25" t="s">
        <v>126</v>
      </c>
    </row>
    <row r="27" spans="2:3">
      <c r="B27" s="23">
        <v>23</v>
      </c>
      <c r="C27" s="25" t="s">
        <v>127</v>
      </c>
    </row>
    <row r="28" spans="2:3">
      <c r="B28" s="23">
        <v>24</v>
      </c>
      <c r="C28" s="25" t="s">
        <v>128</v>
      </c>
    </row>
    <row r="29" spans="2:3">
      <c r="B29" s="23">
        <v>25</v>
      </c>
      <c r="C29" s="25" t="s">
        <v>129</v>
      </c>
    </row>
    <row r="30" spans="2:3">
      <c r="B30" s="23">
        <v>26</v>
      </c>
      <c r="C30" s="25" t="s">
        <v>130</v>
      </c>
    </row>
    <row r="31" spans="2:3">
      <c r="B31" s="23">
        <v>27</v>
      </c>
      <c r="C31" s="25" t="s">
        <v>131</v>
      </c>
    </row>
    <row r="32" spans="2:3">
      <c r="B32" s="23">
        <v>28</v>
      </c>
      <c r="C32" s="25" t="s">
        <v>132</v>
      </c>
    </row>
    <row r="33" spans="2:3">
      <c r="B33" s="23">
        <v>29</v>
      </c>
      <c r="C33" s="25" t="s">
        <v>133</v>
      </c>
    </row>
    <row r="34" spans="2:3">
      <c r="B34" s="23">
        <v>30</v>
      </c>
      <c r="C34" s="25">
        <v>30</v>
      </c>
    </row>
    <row r="35" spans="2:3">
      <c r="B35" s="23">
        <v>31</v>
      </c>
      <c r="C35" s="25">
        <v>31</v>
      </c>
    </row>
    <row r="36" spans="2:3">
      <c r="B36" s="23">
        <v>32</v>
      </c>
      <c r="C36" s="25">
        <v>32</v>
      </c>
    </row>
    <row r="37" spans="2:3">
      <c r="B37" s="23">
        <v>33</v>
      </c>
      <c r="C37" s="25">
        <v>33</v>
      </c>
    </row>
    <row r="38" spans="2:3">
      <c r="B38" s="23">
        <v>34</v>
      </c>
      <c r="C38" s="25">
        <v>34</v>
      </c>
    </row>
    <row r="39" spans="2:3">
      <c r="B39" s="23">
        <v>35</v>
      </c>
      <c r="C39" s="25">
        <v>35</v>
      </c>
    </row>
    <row r="40" spans="2:3">
      <c r="B40" s="23">
        <v>36</v>
      </c>
      <c r="C40" s="25">
        <v>36</v>
      </c>
    </row>
    <row r="41" spans="2:3">
      <c r="B41" s="23">
        <v>37</v>
      </c>
      <c r="C41" s="25">
        <v>37</v>
      </c>
    </row>
    <row r="42" spans="2:3">
      <c r="B42" s="23">
        <v>38</v>
      </c>
      <c r="C42" s="25">
        <v>38</v>
      </c>
    </row>
    <row r="43" spans="2:3">
      <c r="B43" s="23">
        <v>39</v>
      </c>
      <c r="C43" s="25">
        <v>39</v>
      </c>
    </row>
    <row r="44" spans="2:3">
      <c r="B44" s="23">
        <v>40</v>
      </c>
      <c r="C44" s="25">
        <v>40</v>
      </c>
    </row>
    <row r="45" spans="2:3">
      <c r="B45" s="23">
        <v>41</v>
      </c>
      <c r="C45" s="25">
        <v>41</v>
      </c>
    </row>
    <row r="46" spans="2:3">
      <c r="B46" s="23">
        <v>42</v>
      </c>
      <c r="C46" s="25">
        <v>42</v>
      </c>
    </row>
    <row r="47" spans="2:3">
      <c r="B47" s="23">
        <v>43</v>
      </c>
      <c r="C47" s="25">
        <v>43</v>
      </c>
    </row>
    <row r="48" spans="2:3">
      <c r="B48" s="23">
        <v>44</v>
      </c>
      <c r="C48" s="25">
        <v>44</v>
      </c>
    </row>
    <row r="49" spans="2:3">
      <c r="B49" s="23">
        <v>45</v>
      </c>
      <c r="C49" s="25">
        <v>45</v>
      </c>
    </row>
    <row r="50" spans="2:3">
      <c r="B50" s="23">
        <v>46</v>
      </c>
      <c r="C50" s="25">
        <v>46</v>
      </c>
    </row>
    <row r="51" spans="2:3" ht="14.25" thickBot="1">
      <c r="B51" s="24">
        <v>47</v>
      </c>
      <c r="C51" s="27">
        <v>47</v>
      </c>
    </row>
  </sheetData>
  <phoneticPr fontId="2"/>
  <hyperlinks>
    <hyperlink ref="C5" location="'01'!A1" display="01北海道"/>
    <hyperlink ref="C6" location="'02'!A1" display="02青森県"/>
    <hyperlink ref="C7" location="'03'!A1" display="03岩手県"/>
    <hyperlink ref="C8" location="'04'!A1" display="04宮城県"/>
    <hyperlink ref="C9" location="'05'!A1" display="05秋田県"/>
    <hyperlink ref="C10" location="'06'!A1" display="06山形県"/>
    <hyperlink ref="C11" location="'07'!A1" display="07福島県"/>
    <hyperlink ref="C12" location="'08'!A1" display="08茨城県"/>
    <hyperlink ref="C13" location="'09'!A1" display="09栃木県"/>
    <hyperlink ref="C14" location="'10'!A1" display="10群馬県"/>
    <hyperlink ref="C15" location="'11'!A1" display="11埼玉県"/>
    <hyperlink ref="C16" location="'12'!A1" display="12千葉県"/>
    <hyperlink ref="C17" location="'13'!A1" display="13東京都"/>
    <hyperlink ref="C18" location="'14'!A1" display="14神奈川県"/>
    <hyperlink ref="C19" location="'15'!A1" display="15新潟県"/>
    <hyperlink ref="C20" location="'16'!A1" display="16富山県"/>
    <hyperlink ref="C21" location="'17'!A1" display="17石川県"/>
    <hyperlink ref="C22" location="'18'!A1" display="18福井県"/>
    <hyperlink ref="C23" location="'19'!A1" display="19山梨県"/>
    <hyperlink ref="C24" location="'20'!A1" display="20長野県"/>
    <hyperlink ref="C25" location="'21'!A1" display="21岐阜県"/>
    <hyperlink ref="C26" location="'22'!A1" display="22静岡県"/>
    <hyperlink ref="C27" location="'23'!A1" display="23愛知県"/>
    <hyperlink ref="C28" location="'24'!A1" display="24三重県"/>
    <hyperlink ref="C29" location="'25'!A1" display="'25'!A1"/>
    <hyperlink ref="C30" location="'26'!A1" display="'26'!A1"/>
    <hyperlink ref="C32" location="'28'!A1" display="'28'!A1"/>
    <hyperlink ref="C34" location="'30'!A1" display="'30'!A1"/>
    <hyperlink ref="C36" location="'32'!A1" display="'32'!A1"/>
    <hyperlink ref="C38" location="'34'!A1" display="'34'!A1"/>
    <hyperlink ref="C40" location="'36'!A1" display="'36'!A1"/>
    <hyperlink ref="C42" location="'38'!A1" display="'38'!A1"/>
    <hyperlink ref="C44" location="'40'!A1" display="'40'!A1"/>
    <hyperlink ref="C46" location="'42'!A1" display="'42'!A1"/>
    <hyperlink ref="C48" location="'44'!A1" display="'44'!A1"/>
    <hyperlink ref="C50" location="'46'!A1" display="'46'!A1"/>
    <hyperlink ref="C31" location="'27'!A1" display="'27'!A1"/>
    <hyperlink ref="C33" location="'29'!A1" display="'29'!A1"/>
    <hyperlink ref="C35" location="'31'!A1" display="'31'!A1"/>
    <hyperlink ref="C37" location="'33'!A1" display="'33'!A1"/>
    <hyperlink ref="C39" location="'35'!A1" display="'35'!A1"/>
    <hyperlink ref="C41" location="'37'!A1" display="'37'!A1"/>
    <hyperlink ref="C43" location="'39'!A1" display="'39'!A1"/>
    <hyperlink ref="C45" location="'41'!A1" display="'41'!A1"/>
    <hyperlink ref="C47" location="'43'!A1" display="'43'!A1"/>
    <hyperlink ref="C49" location="'45'!A1" display="'45'!A1"/>
    <hyperlink ref="C51" location="'47'!A1" display="'47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Contents!C12</f>
        <v>タイ</v>
      </c>
      <c r="B2" s="16"/>
    </row>
    <row r="3" spans="1:7" ht="20.100000000000001" customHeight="1" thickBot="1">
      <c r="A3" s="52"/>
      <c r="B3" s="13"/>
    </row>
    <row r="4" spans="1:7" ht="20.100000000000001" customHeight="1" thickBot="1">
      <c r="A4" s="39"/>
      <c r="B4" s="42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55" t="s">
        <v>55</v>
      </c>
      <c r="B5" s="40">
        <v>7387.4006932562243</v>
      </c>
      <c r="D5" s="6" t="s">
        <v>104</v>
      </c>
      <c r="E5" s="7" t="s">
        <v>137</v>
      </c>
    </row>
    <row r="6" spans="1:7">
      <c r="A6" s="55" t="s">
        <v>56</v>
      </c>
      <c r="B6" s="40">
        <v>7689.7435511870071</v>
      </c>
      <c r="D6" s="50" t="str">
        <f>INDEX(A5:A1000,COUNTA(A5:A1000)-9)</f>
        <v>2009</v>
      </c>
      <c r="E6" s="14">
        <f t="shared" ref="E6:E15" si="0">VLOOKUP(D6,$A$4:$B$65533,2,FALSE)</f>
        <v>281710.54167335207</v>
      </c>
    </row>
    <row r="7" spans="1:7">
      <c r="A7" s="55" t="s">
        <v>57</v>
      </c>
      <c r="B7" s="40">
        <v>8524.7330464064125</v>
      </c>
      <c r="D7" s="50" t="str">
        <f>INDEX(A5:A1000,COUNTA(A5:A1000)-8)</f>
        <v>2010</v>
      </c>
      <c r="E7" s="14">
        <f t="shared" si="0"/>
        <v>341104.67164925009</v>
      </c>
    </row>
    <row r="8" spans="1:7">
      <c r="A8" s="55" t="s">
        <v>58</v>
      </c>
      <c r="B8" s="40">
        <v>11300.410047131334</v>
      </c>
      <c r="D8" s="50" t="str">
        <f>INDEX(A5:A1000,COUNTA(A5:A1000)-7)</f>
        <v>2011</v>
      </c>
      <c r="E8" s="14">
        <f t="shared" si="0"/>
        <v>370818.76836563391</v>
      </c>
    </row>
    <row r="9" spans="1:7">
      <c r="A9" s="55" t="s">
        <v>59</v>
      </c>
      <c r="B9" s="40">
        <v>14286.526256974556</v>
      </c>
      <c r="D9" s="50" t="str">
        <f>INDEX(A5:A1000,COUNTA(A5:A1000)-6)</f>
        <v>2012</v>
      </c>
      <c r="E9" s="14">
        <f t="shared" si="0"/>
        <v>397558.39388563565</v>
      </c>
    </row>
    <row r="10" spans="1:7">
      <c r="A10" s="55" t="s">
        <v>60</v>
      </c>
      <c r="B10" s="40">
        <v>15517.176809339626</v>
      </c>
      <c r="D10" s="50" t="str">
        <f>INDEX(A5:A1000,COUNTA(A5:A1000)-5)</f>
        <v>2013</v>
      </c>
      <c r="E10" s="14">
        <f t="shared" si="0"/>
        <v>420333.69169833499</v>
      </c>
    </row>
    <row r="11" spans="1:7">
      <c r="A11" s="55" t="s">
        <v>61</v>
      </c>
      <c r="B11" s="40">
        <v>17708.942971512828</v>
      </c>
      <c r="D11" s="50" t="str">
        <f>INDEX(A5:A1000,COUNTA(A5:A1000)-4)</f>
        <v>2014</v>
      </c>
      <c r="E11" s="14">
        <f t="shared" si="0"/>
        <v>407339.00522888597</v>
      </c>
    </row>
    <row r="12" spans="1:7">
      <c r="A12" s="55" t="s">
        <v>62</v>
      </c>
      <c r="B12" s="40">
        <v>20622.632283502924</v>
      </c>
      <c r="D12" s="50" t="str">
        <f>INDEX(A5:A1000,COUNTA(A5:A1000)-3)</f>
        <v>2015</v>
      </c>
      <c r="E12" s="14">
        <f t="shared" si="0"/>
        <v>401295.74575044628</v>
      </c>
    </row>
    <row r="13" spans="1:7">
      <c r="A13" s="55" t="s">
        <v>63</v>
      </c>
      <c r="B13" s="40">
        <v>25029.656224392984</v>
      </c>
      <c r="D13" s="50" t="str">
        <f>INDEX(A5:A1000,COUNTA(A5:A1000)-2)</f>
        <v>2016</v>
      </c>
      <c r="E13" s="14">
        <f>VLOOKUP(D13,$A$4:$B$65533,2,FALSE)</f>
        <v>412352.98422926274</v>
      </c>
    </row>
    <row r="14" spans="1:7">
      <c r="A14" s="55" t="s">
        <v>64</v>
      </c>
      <c r="B14" s="40">
        <v>28534.639725080044</v>
      </c>
      <c r="D14" s="50" t="str">
        <f>INDEX(A5:A1000,COUNTA(A5:A1000)-1)</f>
        <v>2017</v>
      </c>
      <c r="E14" s="14">
        <f t="shared" si="0"/>
        <v>455275.33945879526</v>
      </c>
    </row>
    <row r="15" spans="1:7" ht="14.25" thickBot="1">
      <c r="A15" s="55" t="s">
        <v>65</v>
      </c>
      <c r="B15" s="40">
        <v>33528.243809905907</v>
      </c>
      <c r="D15" s="51" t="str">
        <f>INDEX(A5:A1000,COUNTA(A5:A1000))</f>
        <v>2018</v>
      </c>
      <c r="E15" s="15">
        <f t="shared" si="0"/>
        <v>504992.35535243416</v>
      </c>
    </row>
    <row r="16" spans="1:7">
      <c r="A16" s="55" t="s">
        <v>66</v>
      </c>
      <c r="B16" s="40">
        <v>36111.268394593819</v>
      </c>
    </row>
    <row r="17" spans="1:7">
      <c r="A17" s="55" t="s">
        <v>67</v>
      </c>
      <c r="B17" s="40">
        <v>37918.315859547962</v>
      </c>
    </row>
    <row r="18" spans="1:7">
      <c r="A18" s="55" t="s">
        <v>68</v>
      </c>
      <c r="B18" s="40">
        <v>41496.718397626486</v>
      </c>
    </row>
    <row r="19" spans="1:7">
      <c r="A19" s="55" t="s">
        <v>69</v>
      </c>
      <c r="B19" s="40">
        <v>43315.283999938423</v>
      </c>
    </row>
    <row r="20" spans="1:7">
      <c r="A20" s="55" t="s">
        <v>70</v>
      </c>
      <c r="B20" s="40">
        <v>40313.009996153189</v>
      </c>
    </row>
    <row r="21" spans="1:7">
      <c r="A21" s="55" t="s">
        <v>71</v>
      </c>
      <c r="B21" s="40">
        <v>44661.581595713607</v>
      </c>
    </row>
    <row r="22" spans="1:7">
      <c r="A22" s="55" t="s">
        <v>72</v>
      </c>
      <c r="B22" s="40">
        <v>52370.34605276044</v>
      </c>
    </row>
    <row r="23" spans="1:7">
      <c r="A23" s="55" t="s">
        <v>73</v>
      </c>
      <c r="B23" s="40">
        <v>63906.341299312706</v>
      </c>
      <c r="G23" s="8" t="s">
        <v>50</v>
      </c>
    </row>
    <row r="24" spans="1:7">
      <c r="A24" s="55" t="s">
        <v>74</v>
      </c>
      <c r="B24" s="40">
        <v>74874.431698338682</v>
      </c>
    </row>
    <row r="25" spans="1:7">
      <c r="A25" s="55" t="s">
        <v>75</v>
      </c>
      <c r="B25" s="40">
        <v>88460.359716553619</v>
      </c>
    </row>
    <row r="26" spans="1:7">
      <c r="A26" s="55" t="s">
        <v>76</v>
      </c>
      <c r="B26" s="40">
        <v>101246.67991813854</v>
      </c>
    </row>
    <row r="27" spans="1:7">
      <c r="A27" s="55" t="s">
        <v>77</v>
      </c>
      <c r="B27" s="40">
        <v>115577.27680390542</v>
      </c>
    </row>
    <row r="28" spans="1:7">
      <c r="A28" s="55" t="s">
        <v>78</v>
      </c>
      <c r="B28" s="40">
        <v>128889.26255462677</v>
      </c>
    </row>
    <row r="29" spans="1:7">
      <c r="A29" s="55" t="s">
        <v>79</v>
      </c>
      <c r="B29" s="40">
        <v>146683.77960891722</v>
      </c>
    </row>
    <row r="30" spans="1:7">
      <c r="A30" s="55" t="s">
        <v>80</v>
      </c>
      <c r="B30" s="40">
        <v>169278.91860343551</v>
      </c>
    </row>
    <row r="31" spans="1:7">
      <c r="A31" s="55" t="s">
        <v>81</v>
      </c>
      <c r="B31" s="40">
        <v>183035.23843343774</v>
      </c>
    </row>
    <row r="32" spans="1:7">
      <c r="A32" s="55" t="s">
        <v>82</v>
      </c>
      <c r="B32" s="40">
        <v>150180.45439044587</v>
      </c>
    </row>
    <row r="33" spans="1:2">
      <c r="A33" s="55" t="s">
        <v>83</v>
      </c>
      <c r="B33" s="40">
        <v>113675.59541349592</v>
      </c>
    </row>
    <row r="34" spans="1:2">
      <c r="A34" s="55" t="s">
        <v>84</v>
      </c>
      <c r="B34" s="40">
        <v>126669.21233724491</v>
      </c>
    </row>
    <row r="35" spans="1:2">
      <c r="A35" s="55" t="s">
        <v>85</v>
      </c>
      <c r="B35" s="40">
        <v>126392.22320346108</v>
      </c>
    </row>
    <row r="36" spans="1:2">
      <c r="A36" s="55" t="s">
        <v>86</v>
      </c>
      <c r="B36" s="40">
        <v>120296.47618040192</v>
      </c>
    </row>
    <row r="37" spans="1:2">
      <c r="A37" s="55" t="s">
        <v>87</v>
      </c>
      <c r="B37" s="40">
        <v>134300.90335796212</v>
      </c>
    </row>
    <row r="38" spans="1:2">
      <c r="A38" s="55" t="s">
        <v>88</v>
      </c>
      <c r="B38" s="40">
        <v>152280.61646947847</v>
      </c>
    </row>
    <row r="39" spans="1:2">
      <c r="A39" s="55" t="s">
        <v>89</v>
      </c>
      <c r="B39" s="40">
        <v>172895.63578575602</v>
      </c>
    </row>
    <row r="40" spans="1:2">
      <c r="A40" s="55" t="s">
        <v>90</v>
      </c>
      <c r="B40" s="40">
        <v>189318.4572143018</v>
      </c>
    </row>
    <row r="41" spans="1:2">
      <c r="A41" s="55" t="s">
        <v>91</v>
      </c>
      <c r="B41" s="40">
        <v>221758.37391808303</v>
      </c>
    </row>
    <row r="42" spans="1:2">
      <c r="A42" s="55" t="s">
        <v>92</v>
      </c>
      <c r="B42" s="40">
        <v>262942.68250575388</v>
      </c>
    </row>
    <row r="43" spans="1:2">
      <c r="A43" s="55" t="s">
        <v>93</v>
      </c>
      <c r="B43" s="40">
        <v>291382.98556898872</v>
      </c>
    </row>
    <row r="44" spans="1:2">
      <c r="A44" s="55" t="s">
        <v>94</v>
      </c>
      <c r="B44" s="40">
        <v>281710.54167335207</v>
      </c>
    </row>
    <row r="45" spans="1:2">
      <c r="A45" s="55" t="s">
        <v>95</v>
      </c>
      <c r="B45" s="40">
        <v>341104.67164925009</v>
      </c>
    </row>
    <row r="46" spans="1:2">
      <c r="A46" s="55" t="s">
        <v>96</v>
      </c>
      <c r="B46" s="40">
        <v>370818.76836563391</v>
      </c>
    </row>
    <row r="47" spans="1:2">
      <c r="A47" s="55" t="s">
        <v>97</v>
      </c>
      <c r="B47" s="40">
        <v>397558.39388563565</v>
      </c>
    </row>
    <row r="48" spans="1:2">
      <c r="A48" s="55" t="s">
        <v>98</v>
      </c>
      <c r="B48" s="40">
        <v>420333.69169833499</v>
      </c>
    </row>
    <row r="49" spans="1:2">
      <c r="A49" s="55" t="s">
        <v>99</v>
      </c>
      <c r="B49" s="40">
        <v>407339.00522888597</v>
      </c>
    </row>
    <row r="50" spans="1:2">
      <c r="A50" s="55" t="s">
        <v>100</v>
      </c>
      <c r="B50" s="40">
        <v>401295.74575044628</v>
      </c>
    </row>
    <row r="51" spans="1:2">
      <c r="A51" s="55" t="s">
        <v>101</v>
      </c>
      <c r="B51" s="40">
        <v>412352.98422926274</v>
      </c>
    </row>
    <row r="52" spans="1:2">
      <c r="A52" s="55" t="s">
        <v>102</v>
      </c>
      <c r="B52" s="40">
        <v>455275.33945879526</v>
      </c>
    </row>
    <row r="53" spans="1:2" ht="14.25" thickBot="1">
      <c r="A53" s="56" t="s">
        <v>103</v>
      </c>
      <c r="B53" s="41">
        <v>504992.35535243416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Contents!C13</f>
        <v>韓国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9"/>
      <c r="B4" s="20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57" t="s">
        <v>55</v>
      </c>
      <c r="B5" s="31">
        <v>9232.4100701878051</v>
      </c>
      <c r="D5" s="6" t="s">
        <v>104</v>
      </c>
      <c r="E5" s="7" t="s">
        <v>137</v>
      </c>
    </row>
    <row r="6" spans="1:7">
      <c r="A6" s="48" t="s">
        <v>56</v>
      </c>
      <c r="B6" s="31">
        <v>10146.161110626754</v>
      </c>
      <c r="D6" s="50" t="str">
        <f>INDEX(A5:A1000,COUNTA(A5:A1000)-9)</f>
        <v>2009</v>
      </c>
      <c r="E6" s="14">
        <f t="shared" ref="E6:E15" si="0">VLOOKUP(D6,$A$4:$B$65533,2,FALSE)</f>
        <v>943941.87621874327</v>
      </c>
    </row>
    <row r="7" spans="1:7">
      <c r="A7" s="48" t="s">
        <v>57</v>
      </c>
      <c r="B7" s="31">
        <v>11122.890736639263</v>
      </c>
      <c r="D7" s="50" t="str">
        <f>INDEX(A5:A1000,COUNTA(A5:A1000)-8)</f>
        <v>2010</v>
      </c>
      <c r="E7" s="14">
        <f t="shared" si="0"/>
        <v>1144066.9773199477</v>
      </c>
    </row>
    <row r="8" spans="1:7">
      <c r="A8" s="48" t="s">
        <v>58</v>
      </c>
      <c r="B8" s="31">
        <v>14200.299071914282</v>
      </c>
      <c r="D8" s="50" t="str">
        <f>INDEX(A5:A1000,COUNTA(A5:A1000)-7)</f>
        <v>2011</v>
      </c>
      <c r="E8" s="14">
        <f t="shared" si="0"/>
        <v>1253223.0164497471</v>
      </c>
    </row>
    <row r="9" spans="1:7">
      <c r="A9" s="48" t="s">
        <v>59</v>
      </c>
      <c r="B9" s="31">
        <v>19986.454049288051</v>
      </c>
      <c r="D9" s="50" t="str">
        <f>INDEX(A5:A1000,COUNTA(A5:A1000)-6)</f>
        <v>2012</v>
      </c>
      <c r="E9" s="14">
        <f t="shared" si="0"/>
        <v>1278427.6047407098</v>
      </c>
    </row>
    <row r="10" spans="1:7">
      <c r="A10" s="48" t="s">
        <v>60</v>
      </c>
      <c r="B10" s="31">
        <v>22266.854532921487</v>
      </c>
      <c r="D10" s="50" t="str">
        <f>INDEX(A5:A1000,COUNTA(A5:A1000)-5)</f>
        <v>2013</v>
      </c>
      <c r="E10" s="14">
        <f t="shared" si="0"/>
        <v>1370795.1791089096</v>
      </c>
    </row>
    <row r="11" spans="1:7">
      <c r="A11" s="48" t="s">
        <v>61</v>
      </c>
      <c r="B11" s="31">
        <v>30550.554278770662</v>
      </c>
      <c r="D11" s="50" t="str">
        <f>INDEX(A5:A1000,COUNTA(A5:A1000)-4)</f>
        <v>2014</v>
      </c>
      <c r="E11" s="14">
        <f t="shared" si="0"/>
        <v>1484318.1726449197</v>
      </c>
    </row>
    <row r="12" spans="1:7">
      <c r="A12" s="48" t="s">
        <v>62</v>
      </c>
      <c r="B12" s="31">
        <v>39256.059057607439</v>
      </c>
      <c r="D12" s="50" t="str">
        <f>INDEX(A5:A1000,COUNTA(A5:A1000)-3)</f>
        <v>2015</v>
      </c>
      <c r="E12" s="14">
        <f t="shared" si="0"/>
        <v>1465773.2455471496</v>
      </c>
    </row>
    <row r="13" spans="1:7">
      <c r="A13" s="48" t="s">
        <v>63</v>
      </c>
      <c r="B13" s="31">
        <v>53039.545331576446</v>
      </c>
      <c r="D13" s="50" t="str">
        <f>INDEX(A5:A1000,COUNTA(A5:A1000)-2)</f>
        <v>2016</v>
      </c>
      <c r="E13" s="14">
        <f>VLOOKUP(D13,$A$4:$B$65533,2,FALSE)</f>
        <v>1500111.5509809868</v>
      </c>
    </row>
    <row r="14" spans="1:7">
      <c r="A14" s="48" t="s">
        <v>64</v>
      </c>
      <c r="B14" s="31">
        <v>68291.930539524794</v>
      </c>
      <c r="D14" s="50" t="str">
        <f>INDEX(A5:A1000,COUNTA(A5:A1000)-1)</f>
        <v>2017</v>
      </c>
      <c r="E14" s="14">
        <f t="shared" si="0"/>
        <v>1623901.4663092911</v>
      </c>
    </row>
    <row r="15" spans="1:7" ht="14.25" thickBot="1">
      <c r="A15" s="48" t="s">
        <v>65</v>
      </c>
      <c r="B15" s="31">
        <v>66663.398204481971</v>
      </c>
      <c r="D15" s="51" t="str">
        <f>INDEX(A5:A1000,COUNTA(A5:A1000))</f>
        <v>2018</v>
      </c>
      <c r="E15" s="15">
        <f t="shared" si="0"/>
        <v>1720488.9340175323</v>
      </c>
    </row>
    <row r="16" spans="1:7">
      <c r="A16" s="48" t="s">
        <v>66</v>
      </c>
      <c r="B16" s="31">
        <v>74301.426399474498</v>
      </c>
    </row>
    <row r="17" spans="1:7">
      <c r="A17" s="48" t="s">
        <v>67</v>
      </c>
      <c r="B17" s="31">
        <v>79787.12686618825</v>
      </c>
    </row>
    <row r="18" spans="1:7">
      <c r="A18" s="48" t="s">
        <v>68</v>
      </c>
      <c r="B18" s="31">
        <v>89278.349542667391</v>
      </c>
    </row>
    <row r="19" spans="1:7">
      <c r="A19" s="48" t="s">
        <v>69</v>
      </c>
      <c r="B19" s="31">
        <v>99099.594790640462</v>
      </c>
    </row>
    <row r="20" spans="1:7">
      <c r="A20" s="48" t="s">
        <v>70</v>
      </c>
      <c r="B20" s="31">
        <v>102869.93656764478</v>
      </c>
    </row>
    <row r="21" spans="1:7">
      <c r="A21" s="48" t="s">
        <v>71</v>
      </c>
      <c r="B21" s="31">
        <v>118528.70819307963</v>
      </c>
    </row>
    <row r="22" spans="1:7">
      <c r="A22" s="48" t="s">
        <v>72</v>
      </c>
      <c r="B22" s="31">
        <v>149918.30653786103</v>
      </c>
    </row>
    <row r="23" spans="1:7">
      <c r="A23" s="48" t="s">
        <v>73</v>
      </c>
      <c r="B23" s="31">
        <v>202065.5691714501</v>
      </c>
      <c r="G23" s="8" t="s">
        <v>50</v>
      </c>
    </row>
    <row r="24" spans="1:7">
      <c r="A24" s="48" t="s">
        <v>74</v>
      </c>
      <c r="B24" s="31">
        <v>249834.35481033177</v>
      </c>
    </row>
    <row r="25" spans="1:7">
      <c r="A25" s="48" t="s">
        <v>75</v>
      </c>
      <c r="B25" s="31">
        <v>286582.16548964445</v>
      </c>
    </row>
    <row r="26" spans="1:7">
      <c r="A26" s="48" t="s">
        <v>76</v>
      </c>
      <c r="B26" s="31">
        <v>334168.47148703353</v>
      </c>
    </row>
    <row r="27" spans="1:7">
      <c r="A27" s="48" t="s">
        <v>77</v>
      </c>
      <c r="B27" s="31">
        <v>359116.23542487354</v>
      </c>
    </row>
    <row r="28" spans="1:7">
      <c r="A28" s="48" t="s">
        <v>78</v>
      </c>
      <c r="B28" s="31">
        <v>396306.77057374129</v>
      </c>
    </row>
    <row r="29" spans="1:7">
      <c r="A29" s="48" t="s">
        <v>79</v>
      </c>
      <c r="B29" s="31">
        <v>467404.44050504832</v>
      </c>
    </row>
    <row r="30" spans="1:7">
      <c r="A30" s="48" t="s">
        <v>80</v>
      </c>
      <c r="B30" s="31">
        <v>570530.95535514376</v>
      </c>
    </row>
    <row r="31" spans="1:7">
      <c r="A31" s="48" t="s">
        <v>81</v>
      </c>
      <c r="B31" s="31">
        <v>613585.90278700145</v>
      </c>
    </row>
    <row r="32" spans="1:7">
      <c r="A32" s="48" t="s">
        <v>82</v>
      </c>
      <c r="B32" s="31">
        <v>571941.60543138115</v>
      </c>
    </row>
    <row r="33" spans="1:2">
      <c r="A33" s="48" t="s">
        <v>83</v>
      </c>
      <c r="B33" s="31">
        <v>383934.24328700767</v>
      </c>
    </row>
    <row r="34" spans="1:2">
      <c r="A34" s="48" t="s">
        <v>84</v>
      </c>
      <c r="B34" s="31">
        <v>497816.42278986808</v>
      </c>
    </row>
    <row r="35" spans="1:2">
      <c r="A35" s="48" t="s">
        <v>85</v>
      </c>
      <c r="B35" s="31">
        <v>576179.38781961286</v>
      </c>
    </row>
    <row r="36" spans="1:2">
      <c r="A36" s="48" t="s">
        <v>86</v>
      </c>
      <c r="B36" s="31">
        <v>547656.28696479811</v>
      </c>
    </row>
    <row r="37" spans="1:2">
      <c r="A37" s="48" t="s">
        <v>87</v>
      </c>
      <c r="B37" s="31">
        <v>627246.91701758339</v>
      </c>
    </row>
    <row r="38" spans="1:2">
      <c r="A38" s="48" t="s">
        <v>88</v>
      </c>
      <c r="B38" s="31">
        <v>702714.87485112972</v>
      </c>
    </row>
    <row r="39" spans="1:2">
      <c r="A39" s="48" t="s">
        <v>89</v>
      </c>
      <c r="B39" s="31">
        <v>793175.58497158356</v>
      </c>
    </row>
    <row r="40" spans="1:2">
      <c r="A40" s="48" t="s">
        <v>90</v>
      </c>
      <c r="B40" s="31">
        <v>934901.10176249442</v>
      </c>
    </row>
    <row r="41" spans="1:2">
      <c r="A41" s="48" t="s">
        <v>91</v>
      </c>
      <c r="B41" s="31">
        <v>1053216.892422019</v>
      </c>
    </row>
    <row r="42" spans="1:2">
      <c r="A42" s="48" t="s">
        <v>92</v>
      </c>
      <c r="B42" s="31">
        <v>1172614.1349120513</v>
      </c>
    </row>
    <row r="43" spans="1:2">
      <c r="A43" s="48" t="s">
        <v>93</v>
      </c>
      <c r="B43" s="31">
        <v>1047339.0419038517</v>
      </c>
    </row>
    <row r="44" spans="1:2">
      <c r="A44" s="48" t="s">
        <v>94</v>
      </c>
      <c r="B44" s="31">
        <v>943941.87621874327</v>
      </c>
    </row>
    <row r="45" spans="1:2">
      <c r="A45" s="48" t="s">
        <v>95</v>
      </c>
      <c r="B45" s="31">
        <v>1144066.9773199477</v>
      </c>
    </row>
    <row r="46" spans="1:2">
      <c r="A46" s="48" t="s">
        <v>96</v>
      </c>
      <c r="B46" s="31">
        <v>1253223.0164497471</v>
      </c>
    </row>
    <row r="47" spans="1:2">
      <c r="A47" s="48" t="s">
        <v>97</v>
      </c>
      <c r="B47" s="31">
        <v>1278427.6047407098</v>
      </c>
    </row>
    <row r="48" spans="1:2">
      <c r="A48" s="48" t="s">
        <v>98</v>
      </c>
      <c r="B48" s="31">
        <v>1370795.1791089096</v>
      </c>
    </row>
    <row r="49" spans="1:2">
      <c r="A49" s="48" t="s">
        <v>99</v>
      </c>
      <c r="B49" s="31">
        <v>1484318.1726449197</v>
      </c>
    </row>
    <row r="50" spans="1:2">
      <c r="A50" s="48" t="s">
        <v>100</v>
      </c>
      <c r="B50" s="31">
        <v>1465773.2455471496</v>
      </c>
    </row>
    <row r="51" spans="1:2">
      <c r="A51" s="48" t="s">
        <v>101</v>
      </c>
      <c r="B51" s="31">
        <v>1500111.5509809868</v>
      </c>
    </row>
    <row r="52" spans="1:2">
      <c r="A52" s="48" t="s">
        <v>102</v>
      </c>
      <c r="B52" s="31">
        <v>1623901.4663092911</v>
      </c>
    </row>
    <row r="53" spans="1:2" ht="14.25" thickBot="1">
      <c r="A53" s="49" t="s">
        <v>103</v>
      </c>
      <c r="B53" s="32">
        <v>1720488.9340175323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Contents!C14</f>
        <v>中国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92602.617774103928</v>
      </c>
      <c r="D5" s="6" t="s">
        <v>104</v>
      </c>
      <c r="E5" s="7" t="s">
        <v>137</v>
      </c>
    </row>
    <row r="6" spans="1:7">
      <c r="A6" s="48" t="s">
        <v>56</v>
      </c>
      <c r="B6" s="36">
        <v>99800.575342894212</v>
      </c>
      <c r="D6" s="50" t="str">
        <f>INDEX(A5:A1000,COUNTA(A5:A1000)-9)</f>
        <v>2009</v>
      </c>
      <c r="E6" s="14">
        <f t="shared" ref="E6:E15" si="0">VLOOKUP(D6,$A$4:$B$65533,2,FALSE)</f>
        <v>5101690.4454219332</v>
      </c>
    </row>
    <row r="7" spans="1:7">
      <c r="A7" s="48" t="s">
        <v>57</v>
      </c>
      <c r="B7" s="36">
        <v>113689.25961559544</v>
      </c>
      <c r="D7" s="50" t="str">
        <f>INDEX(A5:A1000,COUNTA(A5:A1000)-8)</f>
        <v>2010</v>
      </c>
      <c r="E7" s="14">
        <f t="shared" si="0"/>
        <v>6087192.3737801788</v>
      </c>
    </row>
    <row r="8" spans="1:7">
      <c r="A8" s="48" t="s">
        <v>58</v>
      </c>
      <c r="B8" s="36">
        <v>138543.17225926751</v>
      </c>
      <c r="D8" s="50" t="str">
        <f>INDEX(A5:A1000,COUNTA(A5:A1000)-7)</f>
        <v>2011</v>
      </c>
      <c r="E8" s="14">
        <f t="shared" si="0"/>
        <v>7551545.623202282</v>
      </c>
    </row>
    <row r="9" spans="1:7">
      <c r="A9" s="48" t="s">
        <v>59</v>
      </c>
      <c r="B9" s="36">
        <v>144182.13346123911</v>
      </c>
      <c r="D9" s="50" t="str">
        <f>INDEX(A5:A1000,COUNTA(A5:A1000)-6)</f>
        <v>2012</v>
      </c>
      <c r="E9" s="14">
        <f t="shared" si="0"/>
        <v>8532186.3528908938</v>
      </c>
    </row>
    <row r="10" spans="1:7">
      <c r="A10" s="48" t="s">
        <v>60</v>
      </c>
      <c r="B10" s="36">
        <v>163431.55186763714</v>
      </c>
      <c r="D10" s="50" t="str">
        <f>INDEX(A5:A1000,COUNTA(A5:A1000)-5)</f>
        <v>2013</v>
      </c>
      <c r="E10" s="14">
        <f t="shared" si="0"/>
        <v>9570470.1003218014</v>
      </c>
    </row>
    <row r="11" spans="1:7">
      <c r="A11" s="48" t="s">
        <v>61</v>
      </c>
      <c r="B11" s="36">
        <v>153940.45542079964</v>
      </c>
      <c r="D11" s="50" t="str">
        <f>INDEX(A5:A1000,COUNTA(A5:A1000)-4)</f>
        <v>2014</v>
      </c>
      <c r="E11" s="14">
        <f t="shared" si="0"/>
        <v>10438471.222069405</v>
      </c>
    </row>
    <row r="12" spans="1:7">
      <c r="A12" s="48" t="s">
        <v>62</v>
      </c>
      <c r="B12" s="36">
        <v>174935.85756002407</v>
      </c>
      <c r="D12" s="50" t="str">
        <f>INDEX(A5:A1000,COUNTA(A5:A1000)-3)</f>
        <v>2015</v>
      </c>
      <c r="E12" s="14">
        <f t="shared" si="0"/>
        <v>11015562.388349317</v>
      </c>
    </row>
    <row r="13" spans="1:7">
      <c r="A13" s="48" t="s">
        <v>63</v>
      </c>
      <c r="B13" s="36">
        <v>218502.01961184488</v>
      </c>
      <c r="D13" s="50" t="str">
        <f>INDEX(A5:A1000,COUNTA(A5:A1000)-2)</f>
        <v>2016</v>
      </c>
      <c r="E13" s="14">
        <f>VLOOKUP(D13,$A$4:$B$65533,2,FALSE)</f>
        <v>11137982.833206553</v>
      </c>
    </row>
    <row r="14" spans="1:7">
      <c r="A14" s="48" t="s">
        <v>64</v>
      </c>
      <c r="B14" s="36">
        <v>263697.749365722</v>
      </c>
      <c r="D14" s="50" t="str">
        <f>INDEX(A5:A1000,COUNTA(A5:A1000)-1)</f>
        <v>2017</v>
      </c>
      <c r="E14" s="14">
        <f t="shared" si="0"/>
        <v>12143572.144806687</v>
      </c>
    </row>
    <row r="15" spans="1:7" ht="14.25" thickBot="1">
      <c r="A15" s="48" t="s">
        <v>65</v>
      </c>
      <c r="B15" s="36">
        <v>306166.57788719068</v>
      </c>
      <c r="D15" s="51" t="str">
        <f>INDEX(A5:A1000,COUNTA(A5:A1000))</f>
        <v>2018</v>
      </c>
      <c r="E15" s="15">
        <f t="shared" si="0"/>
        <v>13608151.864731668</v>
      </c>
    </row>
    <row r="16" spans="1:7">
      <c r="A16" s="48" t="s">
        <v>66</v>
      </c>
      <c r="B16" s="36">
        <v>289568.99263218133</v>
      </c>
    </row>
    <row r="17" spans="1:7">
      <c r="A17" s="48" t="s">
        <v>67</v>
      </c>
      <c r="B17" s="36">
        <v>283925.05681685783</v>
      </c>
    </row>
    <row r="18" spans="1:7">
      <c r="A18" s="48" t="s">
        <v>68</v>
      </c>
      <c r="B18" s="36">
        <v>304751.5407412452</v>
      </c>
    </row>
    <row r="19" spans="1:7">
      <c r="A19" s="48" t="s">
        <v>69</v>
      </c>
      <c r="B19" s="36">
        <v>313722.81394258776</v>
      </c>
    </row>
    <row r="20" spans="1:7">
      <c r="A20" s="48" t="s">
        <v>70</v>
      </c>
      <c r="B20" s="36">
        <v>309838.56368235545</v>
      </c>
    </row>
    <row r="21" spans="1:7">
      <c r="A21" s="48" t="s">
        <v>71</v>
      </c>
      <c r="B21" s="36">
        <v>300516.24893625971</v>
      </c>
    </row>
    <row r="22" spans="1:7">
      <c r="A22" s="48" t="s">
        <v>72</v>
      </c>
      <c r="B22" s="36">
        <v>327089.54622390587</v>
      </c>
    </row>
    <row r="23" spans="1:7">
      <c r="A23" s="48" t="s">
        <v>73</v>
      </c>
      <c r="B23" s="36">
        <v>407845.03371752508</v>
      </c>
      <c r="G23" s="8" t="s">
        <v>50</v>
      </c>
    </row>
    <row r="24" spans="1:7">
      <c r="A24" s="48" t="s">
        <v>74</v>
      </c>
      <c r="B24" s="36">
        <v>456287.00369400613</v>
      </c>
    </row>
    <row r="25" spans="1:7">
      <c r="A25" s="48" t="s">
        <v>75</v>
      </c>
      <c r="B25" s="36">
        <v>394565.71164751693</v>
      </c>
    </row>
    <row r="26" spans="1:7">
      <c r="A26" s="48" t="s">
        <v>76</v>
      </c>
      <c r="B26" s="36">
        <v>413375.55787585297</v>
      </c>
    </row>
    <row r="27" spans="1:7">
      <c r="A27" s="48" t="s">
        <v>77</v>
      </c>
      <c r="B27" s="36">
        <v>493137.14675157273</v>
      </c>
    </row>
    <row r="28" spans="1:7">
      <c r="A28" s="48" t="s">
        <v>78</v>
      </c>
      <c r="B28" s="36">
        <v>619115.89664972119</v>
      </c>
    </row>
    <row r="29" spans="1:7">
      <c r="A29" s="48" t="s">
        <v>79</v>
      </c>
      <c r="B29" s="36">
        <v>564322.45260213525</v>
      </c>
    </row>
    <row r="30" spans="1:7">
      <c r="A30" s="48" t="s">
        <v>80</v>
      </c>
      <c r="B30" s="36">
        <v>734484.96762026404</v>
      </c>
    </row>
    <row r="31" spans="1:7">
      <c r="A31" s="48" t="s">
        <v>81</v>
      </c>
      <c r="B31" s="36">
        <v>863748.95885641105</v>
      </c>
    </row>
    <row r="32" spans="1:7">
      <c r="A32" s="48" t="s">
        <v>82</v>
      </c>
      <c r="B32" s="36">
        <v>961601.48294393322</v>
      </c>
    </row>
    <row r="33" spans="1:2">
      <c r="A33" s="48" t="s">
        <v>83</v>
      </c>
      <c r="B33" s="36">
        <v>1029060.6205490828</v>
      </c>
    </row>
    <row r="34" spans="1:2">
      <c r="A34" s="48" t="s">
        <v>84</v>
      </c>
      <c r="B34" s="36">
        <v>1094004.1675474888</v>
      </c>
    </row>
    <row r="35" spans="1:2">
      <c r="A35" s="48" t="s">
        <v>85</v>
      </c>
      <c r="B35" s="36">
        <v>1211331.1533232906</v>
      </c>
    </row>
    <row r="36" spans="1:2">
      <c r="A36" s="48" t="s">
        <v>86</v>
      </c>
      <c r="B36" s="36">
        <v>1339400.5647329639</v>
      </c>
    </row>
    <row r="37" spans="1:2">
      <c r="A37" s="48" t="s">
        <v>87</v>
      </c>
      <c r="B37" s="36">
        <v>1470557.2669667569</v>
      </c>
    </row>
    <row r="38" spans="1:2">
      <c r="A38" s="48" t="s">
        <v>88</v>
      </c>
      <c r="B38" s="36">
        <v>1660280.188843753</v>
      </c>
    </row>
    <row r="39" spans="1:2">
      <c r="A39" s="48" t="s">
        <v>89</v>
      </c>
      <c r="B39" s="36">
        <v>1955347.2804156116</v>
      </c>
    </row>
    <row r="40" spans="1:2">
      <c r="A40" s="48" t="s">
        <v>90</v>
      </c>
      <c r="B40" s="36">
        <v>2285961.2048187866</v>
      </c>
    </row>
    <row r="41" spans="1:2">
      <c r="A41" s="48" t="s">
        <v>91</v>
      </c>
      <c r="B41" s="36">
        <v>2752118.8579665446</v>
      </c>
    </row>
    <row r="42" spans="1:2">
      <c r="A42" s="48" t="s">
        <v>92</v>
      </c>
      <c r="B42" s="36">
        <v>3550327.2578855231</v>
      </c>
    </row>
    <row r="43" spans="1:2">
      <c r="A43" s="48" t="s">
        <v>93</v>
      </c>
      <c r="B43" s="36">
        <v>4594336.6018315777</v>
      </c>
    </row>
    <row r="44" spans="1:2">
      <c r="A44" s="48" t="s">
        <v>94</v>
      </c>
      <c r="B44" s="36">
        <v>5101690.4454219332</v>
      </c>
    </row>
    <row r="45" spans="1:2">
      <c r="A45" s="48" t="s">
        <v>95</v>
      </c>
      <c r="B45" s="36">
        <v>6087192.3737801788</v>
      </c>
    </row>
    <row r="46" spans="1:2">
      <c r="A46" s="48" t="s">
        <v>96</v>
      </c>
      <c r="B46" s="36">
        <v>7551545.623202282</v>
      </c>
    </row>
    <row r="47" spans="1:2">
      <c r="A47" s="48" t="s">
        <v>97</v>
      </c>
      <c r="B47" s="36">
        <v>8532186.3528908938</v>
      </c>
    </row>
    <row r="48" spans="1:2">
      <c r="A48" s="48" t="s">
        <v>98</v>
      </c>
      <c r="B48" s="36">
        <v>9570470.1003218014</v>
      </c>
    </row>
    <row r="49" spans="1:2">
      <c r="A49" s="48" t="s">
        <v>99</v>
      </c>
      <c r="B49" s="36">
        <v>10438471.222069405</v>
      </c>
    </row>
    <row r="50" spans="1:2">
      <c r="A50" s="48" t="s">
        <v>100</v>
      </c>
      <c r="B50" s="36">
        <v>11015562.388349317</v>
      </c>
    </row>
    <row r="51" spans="1:2">
      <c r="A51" s="48" t="s">
        <v>101</v>
      </c>
      <c r="B51" s="36">
        <v>11137982.833206553</v>
      </c>
    </row>
    <row r="52" spans="1:2">
      <c r="A52" s="48" t="s">
        <v>102</v>
      </c>
      <c r="B52" s="36">
        <v>12143572.144806687</v>
      </c>
    </row>
    <row r="53" spans="1:2" ht="14.25" thickBot="1">
      <c r="A53" s="49" t="s">
        <v>103</v>
      </c>
      <c r="B53" s="37">
        <v>13608151.864731668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Contents!C15</f>
        <v>ネパール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1040.7607673543009</v>
      </c>
      <c r="D5" s="6" t="s">
        <v>104</v>
      </c>
      <c r="E5" s="7" t="s">
        <v>137</v>
      </c>
    </row>
    <row r="6" spans="1:7">
      <c r="A6" s="48" t="s">
        <v>56</v>
      </c>
      <c r="B6" s="36">
        <v>1060.9393299804424</v>
      </c>
      <c r="D6" s="50" t="str">
        <f>INDEX(A5:A1000,COUNTA(A5:A1000)-9)</f>
        <v>2009</v>
      </c>
      <c r="E6" s="14">
        <f t="shared" ref="E6:E15" si="0">VLOOKUP(D6,$A$4:$B$65533,2,FALSE)</f>
        <v>12739.825873176806</v>
      </c>
    </row>
    <row r="7" spans="1:7">
      <c r="A7" s="48" t="s">
        <v>57</v>
      </c>
      <c r="B7" s="36">
        <v>1230.7993165432099</v>
      </c>
      <c r="D7" s="50" t="str">
        <f>INDEX(A5:A1000,COUNTA(A5:A1000)-8)</f>
        <v>2010</v>
      </c>
      <c r="E7" s="14">
        <f t="shared" si="0"/>
        <v>16280.802529750486</v>
      </c>
    </row>
    <row r="8" spans="1:7">
      <c r="A8" s="48" t="s">
        <v>58</v>
      </c>
      <c r="B8" s="36">
        <v>1144.1625535677183</v>
      </c>
      <c r="D8" s="50" t="str">
        <f>INDEX(A5:A1000,COUNTA(A5:A1000)-7)</f>
        <v>2011</v>
      </c>
      <c r="E8" s="14">
        <f t="shared" si="0"/>
        <v>18467.306133477439</v>
      </c>
    </row>
    <row r="9" spans="1:7">
      <c r="A9" s="48" t="s">
        <v>59</v>
      </c>
      <c r="B9" s="36">
        <v>1457.6820455925833</v>
      </c>
      <c r="D9" s="50" t="str">
        <f>INDEX(A5:A1000,COUNTA(A5:A1000)-6)</f>
        <v>2012</v>
      </c>
      <c r="E9" s="14">
        <f t="shared" si="0"/>
        <v>17927.227199812191</v>
      </c>
    </row>
    <row r="10" spans="1:7">
      <c r="A10" s="48" t="s">
        <v>60</v>
      </c>
      <c r="B10" s="36">
        <v>1616.8184978730342</v>
      </c>
      <c r="D10" s="50" t="str">
        <f>INDEX(A5:A1000,COUNTA(A5:A1000)-5)</f>
        <v>2013</v>
      </c>
      <c r="E10" s="14">
        <f t="shared" si="0"/>
        <v>18227.220589289562</v>
      </c>
    </row>
    <row r="11" spans="1:7">
      <c r="A11" s="48" t="s">
        <v>61</v>
      </c>
      <c r="B11" s="36">
        <v>1493.8484441600001</v>
      </c>
      <c r="D11" s="50" t="str">
        <f>INDEX(A5:A1000,COUNTA(A5:A1000)-4)</f>
        <v>2014</v>
      </c>
      <c r="E11" s="14">
        <f t="shared" si="0"/>
        <v>19738.004136071744</v>
      </c>
    </row>
    <row r="12" spans="1:7">
      <c r="A12" s="48" t="s">
        <v>62</v>
      </c>
      <c r="B12" s="36">
        <v>1484.0577852000001</v>
      </c>
      <c r="D12" s="50" t="str">
        <f>INDEX(A5:A1000,COUNTA(A5:A1000)-3)</f>
        <v>2015</v>
      </c>
      <c r="E12" s="14">
        <f t="shared" si="0"/>
        <v>20801.203122368814</v>
      </c>
    </row>
    <row r="13" spans="1:7">
      <c r="A13" s="48" t="s">
        <v>63</v>
      </c>
      <c r="B13" s="36">
        <v>1749.1462332686513</v>
      </c>
      <c r="D13" s="50" t="str">
        <f>INDEX(A5:A1000,COUNTA(A5:A1000)-2)</f>
        <v>2016</v>
      </c>
      <c r="E13" s="14">
        <f>VLOOKUP(D13,$A$4:$B$65533,2,FALSE)</f>
        <v>20982.33329049961</v>
      </c>
    </row>
    <row r="14" spans="1:7">
      <c r="A14" s="48" t="s">
        <v>64</v>
      </c>
      <c r="B14" s="36">
        <v>1987.3856878333333</v>
      </c>
      <c r="D14" s="50" t="str">
        <f>INDEX(A5:A1000,COUNTA(A5:A1000)-1)</f>
        <v>2017</v>
      </c>
      <c r="E14" s="14">
        <f t="shared" si="0"/>
        <v>25587.453463170761</v>
      </c>
    </row>
    <row r="15" spans="1:7" ht="14.25" thickBot="1">
      <c r="A15" s="48" t="s">
        <v>65</v>
      </c>
      <c r="B15" s="36">
        <v>2089.0138733333333</v>
      </c>
      <c r="D15" s="51" t="str">
        <f>INDEX(A5:A1000,COUNTA(A5:A1000))</f>
        <v>2018</v>
      </c>
      <c r="E15" s="15">
        <f t="shared" si="0"/>
        <v>27830.396106181001</v>
      </c>
    </row>
    <row r="16" spans="1:7">
      <c r="A16" s="48" t="s">
        <v>66</v>
      </c>
      <c r="B16" s="36">
        <v>2374.5798686096509</v>
      </c>
    </row>
    <row r="17" spans="1:7">
      <c r="A17" s="48" t="s">
        <v>67</v>
      </c>
      <c r="B17" s="36">
        <v>2511.868657662249</v>
      </c>
    </row>
    <row r="18" spans="1:7">
      <c r="A18" s="48" t="s">
        <v>68</v>
      </c>
      <c r="B18" s="36">
        <v>2491.862427146566</v>
      </c>
    </row>
    <row r="19" spans="1:7">
      <c r="A19" s="48" t="s">
        <v>69</v>
      </c>
      <c r="B19" s="36">
        <v>2569.2102922150789</v>
      </c>
    </row>
    <row r="20" spans="1:7">
      <c r="A20" s="48" t="s">
        <v>70</v>
      </c>
      <c r="B20" s="36">
        <v>2740.9697530815729</v>
      </c>
    </row>
    <row r="21" spans="1:7">
      <c r="A21" s="48" t="s">
        <v>71</v>
      </c>
      <c r="B21" s="36">
        <v>2818.3226758792134</v>
      </c>
    </row>
    <row r="22" spans="1:7">
      <c r="A22" s="48" t="s">
        <v>72</v>
      </c>
      <c r="B22" s="36">
        <v>3142.2088173853263</v>
      </c>
    </row>
    <row r="23" spans="1:7">
      <c r="A23" s="48" t="s">
        <v>73</v>
      </c>
      <c r="B23" s="36">
        <v>3545.0915426645342</v>
      </c>
      <c r="G23" s="8" t="s">
        <v>50</v>
      </c>
    </row>
    <row r="24" spans="1:7">
      <c r="A24" s="48" t="s">
        <v>74</v>
      </c>
      <c r="B24" s="36">
        <v>3524.7802684312796</v>
      </c>
    </row>
    <row r="25" spans="1:7">
      <c r="A25" s="48" t="s">
        <v>75</v>
      </c>
      <c r="B25" s="36">
        <v>3780.1862523054224</v>
      </c>
    </row>
    <row r="26" spans="1:7">
      <c r="A26" s="48" t="s">
        <v>76</v>
      </c>
      <c r="B26" s="36">
        <v>3468.5725210575756</v>
      </c>
    </row>
    <row r="27" spans="1:7">
      <c r="A27" s="48" t="s">
        <v>77</v>
      </c>
      <c r="B27" s="36">
        <v>3756.7706696318833</v>
      </c>
    </row>
    <row r="28" spans="1:7">
      <c r="A28" s="48" t="s">
        <v>78</v>
      </c>
      <c r="B28" s="36">
        <v>3787.1723820757702</v>
      </c>
    </row>
    <row r="29" spans="1:7">
      <c r="A29" s="48" t="s">
        <v>79</v>
      </c>
      <c r="B29" s="36">
        <v>4330.7013460561493</v>
      </c>
    </row>
    <row r="30" spans="1:7">
      <c r="A30" s="48" t="s">
        <v>80</v>
      </c>
      <c r="B30" s="36">
        <v>4534.4189242440789</v>
      </c>
    </row>
    <row r="31" spans="1:7">
      <c r="A31" s="48" t="s">
        <v>81</v>
      </c>
      <c r="B31" s="36">
        <v>4713.4971730423285</v>
      </c>
    </row>
    <row r="32" spans="1:7">
      <c r="A32" s="48" t="s">
        <v>82</v>
      </c>
      <c r="B32" s="36">
        <v>5191.2338015555742</v>
      </c>
    </row>
    <row r="33" spans="1:2">
      <c r="A33" s="48" t="s">
        <v>83</v>
      </c>
      <c r="B33" s="36">
        <v>4895.2547964205796</v>
      </c>
    </row>
    <row r="34" spans="1:2">
      <c r="A34" s="48" t="s">
        <v>84</v>
      </c>
      <c r="B34" s="36">
        <v>5380.8872405171278</v>
      </c>
    </row>
    <row r="35" spans="1:2">
      <c r="A35" s="48" t="s">
        <v>85</v>
      </c>
      <c r="B35" s="36">
        <v>5730.3801150393401</v>
      </c>
    </row>
    <row r="36" spans="1:2">
      <c r="A36" s="48" t="s">
        <v>86</v>
      </c>
      <c r="B36" s="36">
        <v>5890.9061798483644</v>
      </c>
    </row>
    <row r="37" spans="1:2">
      <c r="A37" s="48" t="s">
        <v>87</v>
      </c>
      <c r="B37" s="36">
        <v>5899.6269344554985</v>
      </c>
    </row>
    <row r="38" spans="1:2">
      <c r="A38" s="48" t="s">
        <v>88</v>
      </c>
      <c r="B38" s="36">
        <v>6464.6919143479645</v>
      </c>
    </row>
    <row r="39" spans="1:2">
      <c r="A39" s="48" t="s">
        <v>89</v>
      </c>
      <c r="B39" s="36">
        <v>7285.5001558903123</v>
      </c>
    </row>
    <row r="40" spans="1:2">
      <c r="A40" s="48" t="s">
        <v>90</v>
      </c>
      <c r="B40" s="36">
        <v>8258.829299050687</v>
      </c>
    </row>
    <row r="41" spans="1:2">
      <c r="A41" s="48" t="s">
        <v>91</v>
      </c>
      <c r="B41" s="36">
        <v>8990.1526144715062</v>
      </c>
    </row>
    <row r="42" spans="1:2">
      <c r="A42" s="48" t="s">
        <v>92</v>
      </c>
      <c r="B42" s="36">
        <v>10958.769835636975</v>
      </c>
    </row>
    <row r="43" spans="1:2">
      <c r="A43" s="48" t="s">
        <v>93</v>
      </c>
      <c r="B43" s="36">
        <v>11692.061094559125</v>
      </c>
    </row>
    <row r="44" spans="1:2">
      <c r="A44" s="48" t="s">
        <v>94</v>
      </c>
      <c r="B44" s="36">
        <v>12739.825873176806</v>
      </c>
    </row>
    <row r="45" spans="1:2">
      <c r="A45" s="48" t="s">
        <v>95</v>
      </c>
      <c r="B45" s="36">
        <v>16280.802529750486</v>
      </c>
    </row>
    <row r="46" spans="1:2">
      <c r="A46" s="48" t="s">
        <v>96</v>
      </c>
      <c r="B46" s="36">
        <v>18467.306133477439</v>
      </c>
    </row>
    <row r="47" spans="1:2">
      <c r="A47" s="48" t="s">
        <v>97</v>
      </c>
      <c r="B47" s="36">
        <v>17927.227199812191</v>
      </c>
    </row>
    <row r="48" spans="1:2">
      <c r="A48" s="48" t="s">
        <v>98</v>
      </c>
      <c r="B48" s="36">
        <v>18227.220589289562</v>
      </c>
    </row>
    <row r="49" spans="1:2">
      <c r="A49" s="48" t="s">
        <v>99</v>
      </c>
      <c r="B49" s="36">
        <v>19738.004136071744</v>
      </c>
    </row>
    <row r="50" spans="1:2">
      <c r="A50" s="48" t="s">
        <v>100</v>
      </c>
      <c r="B50" s="36">
        <v>20801.203122368814</v>
      </c>
    </row>
    <row r="51" spans="1:2">
      <c r="A51" s="48" t="s">
        <v>101</v>
      </c>
      <c r="B51" s="36">
        <v>20982.33329049961</v>
      </c>
    </row>
    <row r="52" spans="1:2">
      <c r="A52" s="48" t="s">
        <v>102</v>
      </c>
      <c r="B52" s="36">
        <v>25587.453463170761</v>
      </c>
    </row>
    <row r="53" spans="1:2" ht="14.25" thickBot="1">
      <c r="A53" s="49" t="s">
        <v>103</v>
      </c>
      <c r="B53" s="37">
        <v>27830.396106181001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Contents!C16</f>
        <v>パキスタン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13139.261767691765</v>
      </c>
      <c r="D5" s="6" t="s">
        <v>104</v>
      </c>
      <c r="E5" s="7" t="s">
        <v>137</v>
      </c>
    </row>
    <row r="6" spans="1:7">
      <c r="A6" s="48" t="s">
        <v>56</v>
      </c>
      <c r="B6" s="36">
        <v>13975.754331879241</v>
      </c>
      <c r="D6" s="50" t="str">
        <f>INDEX(A5:A1000,COUNTA(A5:A1000)-9)</f>
        <v>2009</v>
      </c>
      <c r="E6" s="14">
        <f t="shared" ref="E6:E15" si="0">VLOOKUP(D6,$A$4:$B$65533,2,FALSE)</f>
        <v>161537.63170988823</v>
      </c>
    </row>
    <row r="7" spans="1:7">
      <c r="A7" s="48" t="s">
        <v>57</v>
      </c>
      <c r="B7" s="36">
        <v>8251.8775457019747</v>
      </c>
      <c r="D7" s="50" t="str">
        <f>INDEX(A5:A1000,COUNTA(A5:A1000)-8)</f>
        <v>2010</v>
      </c>
      <c r="E7" s="14">
        <f t="shared" si="0"/>
        <v>174507.92371071535</v>
      </c>
    </row>
    <row r="8" spans="1:7">
      <c r="A8" s="48" t="s">
        <v>58</v>
      </c>
      <c r="B8" s="36">
        <v>8848.5244302211158</v>
      </c>
      <c r="D8" s="50" t="str">
        <f>INDEX(A5:A1000,COUNTA(A5:A1000)-7)</f>
        <v>2011</v>
      </c>
      <c r="E8" s="14">
        <f t="shared" si="0"/>
        <v>211671.57568337128</v>
      </c>
    </row>
    <row r="9" spans="1:7">
      <c r="A9" s="48" t="s">
        <v>59</v>
      </c>
      <c r="B9" s="36">
        <v>11660.558124444444</v>
      </c>
      <c r="D9" s="50" t="str">
        <f>INDEX(A5:A1000,COUNTA(A5:A1000)-6)</f>
        <v>2012</v>
      </c>
      <c r="E9" s="14">
        <f t="shared" si="0"/>
        <v>214641.65820327846</v>
      </c>
    </row>
    <row r="10" spans="1:7">
      <c r="A10" s="48" t="s">
        <v>60</v>
      </c>
      <c r="B10" s="36">
        <v>14715.396176565657</v>
      </c>
      <c r="D10" s="50" t="str">
        <f>INDEX(A5:A1000,COUNTA(A5:A1000)-5)</f>
        <v>2013</v>
      </c>
      <c r="E10" s="14">
        <f t="shared" si="0"/>
        <v>220268.6162579385</v>
      </c>
    </row>
    <row r="11" spans="1:7">
      <c r="A11" s="48" t="s">
        <v>61</v>
      </c>
      <c r="B11" s="36">
        <v>17254.057789090908</v>
      </c>
      <c r="D11" s="50" t="str">
        <f>INDEX(A5:A1000,COUNTA(A5:A1000)-4)</f>
        <v>2014</v>
      </c>
      <c r="E11" s="14">
        <f t="shared" si="0"/>
        <v>248949.38661739547</v>
      </c>
    </row>
    <row r="12" spans="1:7">
      <c r="A12" s="48" t="s">
        <v>62</v>
      </c>
      <c r="B12" s="36">
        <v>19819.587047070705</v>
      </c>
      <c r="D12" s="50" t="str">
        <f>INDEX(A5:A1000,COUNTA(A5:A1000)-3)</f>
        <v>2015</v>
      </c>
      <c r="E12" s="14">
        <f t="shared" si="0"/>
        <v>267035.29242379696</v>
      </c>
    </row>
    <row r="13" spans="1:7">
      <c r="A13" s="48" t="s">
        <v>63</v>
      </c>
      <c r="B13" s="36">
        <v>23338.322130202017</v>
      </c>
      <c r="D13" s="50" t="str">
        <f>INDEX(A5:A1000,COUNTA(A5:A1000)-2)</f>
        <v>2016</v>
      </c>
      <c r="E13" s="14">
        <f>VLOOKUP(D13,$A$4:$B$65533,2,FALSE)</f>
        <v>277521.0274107614</v>
      </c>
    </row>
    <row r="14" spans="1:7">
      <c r="A14" s="48" t="s">
        <v>64</v>
      </c>
      <c r="B14" s="36">
        <v>25797.571982727273</v>
      </c>
      <c r="D14" s="50" t="str">
        <f>INDEX(A5:A1000,COUNTA(A5:A1000)-1)</f>
        <v>2017</v>
      </c>
      <c r="E14" s="14">
        <f t="shared" si="0"/>
        <v>303091.94322177139</v>
      </c>
    </row>
    <row r="15" spans="1:7" ht="14.25" thickBot="1">
      <c r="A15" s="48" t="s">
        <v>65</v>
      </c>
      <c r="B15" s="36">
        <v>30994.27755353535</v>
      </c>
      <c r="D15" s="51" t="str">
        <f>INDEX(A5:A1000,COUNTA(A5:A1000))</f>
        <v>2018</v>
      </c>
      <c r="E15" s="15">
        <f t="shared" si="0"/>
        <v>282345.60967652249</v>
      </c>
    </row>
    <row r="16" spans="1:7">
      <c r="A16" s="48" t="s">
        <v>66</v>
      </c>
      <c r="B16" s="36">
        <v>36820.05661606061</v>
      </c>
    </row>
    <row r="17" spans="1:7">
      <c r="A17" s="48" t="s">
        <v>67</v>
      </c>
      <c r="B17" s="36">
        <v>35851.006582015492</v>
      </c>
    </row>
    <row r="18" spans="1:7">
      <c r="A18" s="48" t="s">
        <v>68</v>
      </c>
      <c r="B18" s="36">
        <v>36399.712132276421</v>
      </c>
    </row>
    <row r="19" spans="1:7">
      <c r="A19" s="48" t="s">
        <v>69</v>
      </c>
      <c r="B19" s="36">
        <v>39160.686647129027</v>
      </c>
    </row>
    <row r="20" spans="1:7">
      <c r="A20" s="48" t="s">
        <v>70</v>
      </c>
      <c r="B20" s="36">
        <v>38840.362264939919</v>
      </c>
    </row>
    <row r="21" spans="1:7">
      <c r="A21" s="48" t="s">
        <v>71</v>
      </c>
      <c r="B21" s="36">
        <v>40497.845024723392</v>
      </c>
    </row>
    <row r="22" spans="1:7">
      <c r="A22" s="48" t="s">
        <v>72</v>
      </c>
      <c r="B22" s="36">
        <v>43113.077982619485</v>
      </c>
    </row>
    <row r="23" spans="1:7">
      <c r="A23" s="48" t="s">
        <v>73</v>
      </c>
      <c r="B23" s="36">
        <v>49155.354318094614</v>
      </c>
      <c r="G23" s="8" t="s">
        <v>50</v>
      </c>
    </row>
    <row r="24" spans="1:7">
      <c r="A24" s="48" t="s">
        <v>74</v>
      </c>
      <c r="B24" s="36">
        <v>49100.245565694473</v>
      </c>
    </row>
    <row r="25" spans="1:7">
      <c r="A25" s="48" t="s">
        <v>75</v>
      </c>
      <c r="B25" s="36">
        <v>51666.173855705725</v>
      </c>
    </row>
    <row r="26" spans="1:7">
      <c r="A26" s="48" t="s">
        <v>76</v>
      </c>
      <c r="B26" s="36">
        <v>55973.297636070551</v>
      </c>
    </row>
    <row r="27" spans="1:7">
      <c r="A27" s="48" t="s">
        <v>77</v>
      </c>
      <c r="B27" s="36">
        <v>62958.367556256213</v>
      </c>
    </row>
    <row r="28" spans="1:7">
      <c r="A28" s="48" t="s">
        <v>78</v>
      </c>
      <c r="B28" s="36">
        <v>62134.067175769422</v>
      </c>
    </row>
    <row r="29" spans="1:7">
      <c r="A29" s="48" t="s">
        <v>79</v>
      </c>
      <c r="B29" s="36">
        <v>66919.638535612539</v>
      </c>
    </row>
    <row r="30" spans="1:7">
      <c r="A30" s="48" t="s">
        <v>80</v>
      </c>
      <c r="B30" s="36">
        <v>77266.09176129711</v>
      </c>
    </row>
    <row r="31" spans="1:7">
      <c r="A31" s="48" t="s">
        <v>81</v>
      </c>
      <c r="B31" s="36">
        <v>76999.762382468674</v>
      </c>
    </row>
    <row r="32" spans="1:7">
      <c r="A32" s="48" t="s">
        <v>82</v>
      </c>
      <c r="B32" s="36">
        <v>77394.422577367295</v>
      </c>
    </row>
    <row r="33" spans="1:2">
      <c r="A33" s="48" t="s">
        <v>83</v>
      </c>
      <c r="B33" s="36">
        <v>77886.383085148729</v>
      </c>
    </row>
    <row r="34" spans="1:2">
      <c r="A34" s="48" t="s">
        <v>84</v>
      </c>
      <c r="B34" s="36">
        <v>77779.555707810054</v>
      </c>
    </row>
    <row r="35" spans="1:2">
      <c r="A35" s="48" t="s">
        <v>85</v>
      </c>
      <c r="B35" s="36">
        <v>76865.936391009236</v>
      </c>
    </row>
    <row r="36" spans="1:2">
      <c r="A36" s="48" t="s">
        <v>86</v>
      </c>
      <c r="B36" s="36">
        <v>73268.805040749896</v>
      </c>
    </row>
    <row r="37" spans="1:2">
      <c r="A37" s="48" t="s">
        <v>87</v>
      </c>
      <c r="B37" s="36">
        <v>80353.156003422322</v>
      </c>
    </row>
    <row r="38" spans="1:2">
      <c r="A38" s="48" t="s">
        <v>88</v>
      </c>
      <c r="B38" s="36">
        <v>90990.621088673463</v>
      </c>
    </row>
    <row r="39" spans="1:2">
      <c r="A39" s="48" t="s">
        <v>89</v>
      </c>
      <c r="B39" s="36">
        <v>104351.93342181161</v>
      </c>
    </row>
    <row r="40" spans="1:2">
      <c r="A40" s="48" t="s">
        <v>90</v>
      </c>
      <c r="B40" s="36">
        <v>117708.4045517162</v>
      </c>
    </row>
    <row r="41" spans="1:2">
      <c r="A41" s="48" t="s">
        <v>91</v>
      </c>
      <c r="B41" s="36">
        <v>136319.52900993481</v>
      </c>
    </row>
    <row r="42" spans="1:2">
      <c r="A42" s="48" t="s">
        <v>92</v>
      </c>
      <c r="B42" s="36">
        <v>152124.00028597997</v>
      </c>
    </row>
    <row r="43" spans="1:2">
      <c r="A43" s="48" t="s">
        <v>93</v>
      </c>
      <c r="B43" s="36">
        <v>151087.47534017186</v>
      </c>
    </row>
    <row r="44" spans="1:2">
      <c r="A44" s="48" t="s">
        <v>94</v>
      </c>
      <c r="B44" s="36">
        <v>161537.63170988823</v>
      </c>
    </row>
    <row r="45" spans="1:2">
      <c r="A45" s="48" t="s">
        <v>95</v>
      </c>
      <c r="B45" s="36">
        <v>174507.92371071535</v>
      </c>
    </row>
    <row r="46" spans="1:2">
      <c r="A46" s="48" t="s">
        <v>96</v>
      </c>
      <c r="B46" s="36">
        <v>211671.57568337128</v>
      </c>
    </row>
    <row r="47" spans="1:2">
      <c r="A47" s="48" t="s">
        <v>97</v>
      </c>
      <c r="B47" s="36">
        <v>214641.65820327846</v>
      </c>
    </row>
    <row r="48" spans="1:2">
      <c r="A48" s="48" t="s">
        <v>98</v>
      </c>
      <c r="B48" s="36">
        <v>220268.6162579385</v>
      </c>
    </row>
    <row r="49" spans="1:2">
      <c r="A49" s="48" t="s">
        <v>99</v>
      </c>
      <c r="B49" s="36">
        <v>248949.38661739547</v>
      </c>
    </row>
    <row r="50" spans="1:2">
      <c r="A50" s="48" t="s">
        <v>100</v>
      </c>
      <c r="B50" s="36">
        <v>267035.29242379696</v>
      </c>
    </row>
    <row r="51" spans="1:2">
      <c r="A51" s="48" t="s">
        <v>101</v>
      </c>
      <c r="B51" s="36">
        <v>277521.0274107614</v>
      </c>
    </row>
    <row r="52" spans="1:2">
      <c r="A52" s="48" t="s">
        <v>102</v>
      </c>
      <c r="B52" s="36">
        <v>303091.94322177139</v>
      </c>
    </row>
    <row r="53" spans="1:2" ht="14.25" thickBot="1">
      <c r="A53" s="49" t="s">
        <v>103</v>
      </c>
      <c r="B53" s="37">
        <v>282345.60967652249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Contents!C17</f>
        <v>バングラデシュ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9"/>
      <c r="B4" s="20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53" t="s">
        <v>55</v>
      </c>
      <c r="B5" s="34">
        <v>6195.7746544855063</v>
      </c>
      <c r="D5" s="6" t="s">
        <v>104</v>
      </c>
      <c r="E5" s="7" t="s">
        <v>137</v>
      </c>
    </row>
    <row r="6" spans="1:7">
      <c r="A6" s="53" t="s">
        <v>56</v>
      </c>
      <c r="B6" s="31">
        <v>5577.8242652235722</v>
      </c>
      <c r="D6" s="50" t="str">
        <f>INDEX(A5:A1000,COUNTA(A5:A1000)-9)</f>
        <v>2009</v>
      </c>
      <c r="E6" s="14">
        <f t="shared" ref="E6:E15" si="0">VLOOKUP(D6,$A$4:$B$65533,2,FALSE)</f>
        <v>102126.49649570383</v>
      </c>
    </row>
    <row r="7" spans="1:7">
      <c r="A7" s="53" t="s">
        <v>57</v>
      </c>
      <c r="B7" s="31">
        <v>6211.6169775757235</v>
      </c>
      <c r="D7" s="50" t="str">
        <f>INDEX(A5:A1000,COUNTA(A5:A1000)-8)</f>
        <v>2010</v>
      </c>
      <c r="E7" s="14">
        <f t="shared" si="0"/>
        <v>114507.79769834936</v>
      </c>
    </row>
    <row r="8" spans="1:7">
      <c r="A8" s="53" t="s">
        <v>58</v>
      </c>
      <c r="B8" s="31">
        <v>6769.9051484767979</v>
      </c>
      <c r="D8" s="50" t="str">
        <f>INDEX(A5:A1000,COUNTA(A5:A1000)-7)</f>
        <v>2011</v>
      </c>
      <c r="E8" s="14">
        <f t="shared" si="0"/>
        <v>123506.29244636722</v>
      </c>
    </row>
    <row r="9" spans="1:7">
      <c r="A9" s="53" t="s">
        <v>59</v>
      </c>
      <c r="B9" s="31">
        <v>8086.9086597730311</v>
      </c>
      <c r="D9" s="50" t="str">
        <f>INDEX(A5:A1000,COUNTA(A5:A1000)-6)</f>
        <v>2012</v>
      </c>
      <c r="E9" s="14">
        <f t="shared" si="0"/>
        <v>128899.30787531439</v>
      </c>
    </row>
    <row r="10" spans="1:7">
      <c r="A10" s="53" t="s">
        <v>60</v>
      </c>
      <c r="B10" s="31">
        <v>8474.7350373224763</v>
      </c>
      <c r="D10" s="50" t="str">
        <f>INDEX(A5:A1000,COUNTA(A5:A1000)-5)</f>
        <v>2013</v>
      </c>
      <c r="E10" s="14">
        <f t="shared" si="0"/>
        <v>153504.93484680884</v>
      </c>
    </row>
    <row r="11" spans="1:7">
      <c r="A11" s="53" t="s">
        <v>61</v>
      </c>
      <c r="B11" s="31">
        <v>9447.3222622893536</v>
      </c>
      <c r="D11" s="50" t="str">
        <f>INDEX(A5:A1000,COUNTA(A5:A1000)-4)</f>
        <v>2014</v>
      </c>
      <c r="E11" s="14">
        <f t="shared" si="0"/>
        <v>173061.56970147701</v>
      </c>
    </row>
    <row r="12" spans="1:7">
      <c r="A12" s="53" t="s">
        <v>62</v>
      </c>
      <c r="B12" s="31">
        <v>9949.540465285032</v>
      </c>
      <c r="D12" s="50" t="str">
        <f>INDEX(A5:A1000,COUNTA(A5:A1000)-3)</f>
        <v>2015</v>
      </c>
      <c r="E12" s="14">
        <f t="shared" si="0"/>
        <v>194465.98106467564</v>
      </c>
    </row>
    <row r="13" spans="1:7">
      <c r="A13" s="53" t="s">
        <v>63</v>
      </c>
      <c r="B13" s="31">
        <v>12750.957172150927</v>
      </c>
      <c r="D13" s="50" t="str">
        <f>INDEX(A5:A1000,COUNTA(A5:A1000)-2)</f>
        <v>2016</v>
      </c>
      <c r="E13" s="14">
        <f>VLOOKUP(D13,$A$4:$B$65533,2,FALSE)</f>
        <v>220315.83205434284</v>
      </c>
    </row>
    <row r="14" spans="1:7">
      <c r="A14" s="53" t="s">
        <v>64</v>
      </c>
      <c r="B14" s="31">
        <v>14758.225422565942</v>
      </c>
      <c r="D14" s="50" t="str">
        <f>INDEX(A5:A1000,COUNTA(A5:A1000)-1)</f>
        <v>2017</v>
      </c>
      <c r="E14" s="14">
        <f t="shared" si="0"/>
        <v>245633.48892334156</v>
      </c>
    </row>
    <row r="15" spans="1:7" ht="14.25" thickBot="1">
      <c r="A15" s="53" t="s">
        <v>65</v>
      </c>
      <c r="B15" s="31">
        <v>16729.233787172907</v>
      </c>
      <c r="D15" s="51" t="str">
        <f>INDEX(A5:A1000,COUNTA(A5:A1000))</f>
        <v>2018</v>
      </c>
      <c r="E15" s="15">
        <f t="shared" si="0"/>
        <v>269627.6155283663</v>
      </c>
    </row>
    <row r="16" spans="1:7">
      <c r="A16" s="53" t="s">
        <v>66</v>
      </c>
      <c r="B16" s="31">
        <v>16967.808187301805</v>
      </c>
    </row>
    <row r="17" spans="1:7">
      <c r="A17" s="53" t="s">
        <v>67</v>
      </c>
      <c r="B17" s="31">
        <v>15443.050924211844</v>
      </c>
    </row>
    <row r="18" spans="1:7">
      <c r="A18" s="53" t="s">
        <v>68</v>
      </c>
      <c r="B18" s="31">
        <v>15760.53088678665</v>
      </c>
    </row>
    <row r="19" spans="1:7">
      <c r="A19" s="53" t="s">
        <v>69</v>
      </c>
      <c r="B19" s="31">
        <v>18474.003542881066</v>
      </c>
    </row>
    <row r="20" spans="1:7">
      <c r="A20" s="53" t="s">
        <v>70</v>
      </c>
      <c r="B20" s="31">
        <v>19169.047073080481</v>
      </c>
    </row>
    <row r="21" spans="1:7">
      <c r="A21" s="53" t="s">
        <v>71</v>
      </c>
      <c r="B21" s="31">
        <v>20219.807923431854</v>
      </c>
    </row>
    <row r="22" spans="1:7">
      <c r="A22" s="53" t="s">
        <v>72</v>
      </c>
      <c r="B22" s="31">
        <v>22974.397199941843</v>
      </c>
    </row>
    <row r="23" spans="1:7">
      <c r="A23" s="53" t="s">
        <v>73</v>
      </c>
      <c r="B23" s="31">
        <v>24814.782417478717</v>
      </c>
      <c r="G23" s="8" t="s">
        <v>50</v>
      </c>
    </row>
    <row r="24" spans="1:7">
      <c r="A24" s="53" t="s">
        <v>74</v>
      </c>
      <c r="B24" s="31">
        <v>26954.551853765108</v>
      </c>
    </row>
    <row r="25" spans="1:7">
      <c r="A25" s="53" t="s">
        <v>75</v>
      </c>
      <c r="B25" s="31">
        <v>28136.571390229681</v>
      </c>
    </row>
    <row r="26" spans="1:7">
      <c r="A26" s="53" t="s">
        <v>76</v>
      </c>
      <c r="B26" s="31">
        <v>30066.722399020669</v>
      </c>
    </row>
    <row r="27" spans="1:7">
      <c r="A27" s="53" t="s">
        <v>77</v>
      </c>
      <c r="B27" s="31">
        <v>30690.54496371594</v>
      </c>
    </row>
    <row r="28" spans="1:7">
      <c r="A28" s="53" t="s">
        <v>78</v>
      </c>
      <c r="B28" s="31">
        <v>31685.289282432579</v>
      </c>
    </row>
    <row r="29" spans="1:7">
      <c r="A29" s="53" t="s">
        <v>79</v>
      </c>
      <c r="B29" s="31">
        <v>33674.743447119828</v>
      </c>
    </row>
    <row r="30" spans="1:7">
      <c r="A30" s="53" t="s">
        <v>80</v>
      </c>
      <c r="B30" s="31">
        <v>37866.029742800834</v>
      </c>
    </row>
    <row r="31" spans="1:7">
      <c r="A31" s="53" t="s">
        <v>81</v>
      </c>
      <c r="B31" s="31">
        <v>39795.982701095345</v>
      </c>
    </row>
    <row r="32" spans="1:7">
      <c r="A32" s="53" t="s">
        <v>82</v>
      </c>
      <c r="B32" s="31">
        <v>41169.352757145709</v>
      </c>
    </row>
    <row r="33" spans="1:2">
      <c r="A33" s="53" t="s">
        <v>83</v>
      </c>
      <c r="B33" s="31">
        <v>42676.520395143569</v>
      </c>
    </row>
    <row r="34" spans="1:2">
      <c r="A34" s="53" t="s">
        <v>84</v>
      </c>
      <c r="B34" s="31">
        <v>44758.115447770622</v>
      </c>
    </row>
    <row r="35" spans="1:2">
      <c r="A35" s="53" t="s">
        <v>85</v>
      </c>
      <c r="B35" s="31">
        <v>45469.58606360876</v>
      </c>
    </row>
    <row r="36" spans="1:2">
      <c r="A36" s="53" t="s">
        <v>86</v>
      </c>
      <c r="B36" s="31">
        <v>45432.923187193883</v>
      </c>
    </row>
    <row r="37" spans="1:2">
      <c r="A37" s="53" t="s">
        <v>87</v>
      </c>
      <c r="B37" s="31">
        <v>47194.75538971807</v>
      </c>
    </row>
    <row r="38" spans="1:2">
      <c r="A38" s="53" t="s">
        <v>88</v>
      </c>
      <c r="B38" s="31">
        <v>51690.43735825461</v>
      </c>
    </row>
    <row r="39" spans="1:2">
      <c r="A39" s="53" t="s">
        <v>89</v>
      </c>
      <c r="B39" s="31">
        <v>55949.962465968376</v>
      </c>
    </row>
    <row r="40" spans="1:2">
      <c r="A40" s="53" t="s">
        <v>90</v>
      </c>
      <c r="B40" s="31">
        <v>57628.097480897544</v>
      </c>
    </row>
    <row r="41" spans="1:2">
      <c r="A41" s="53" t="s">
        <v>91</v>
      </c>
      <c r="B41" s="31">
        <v>69971.619881460152</v>
      </c>
    </row>
    <row r="42" spans="1:2">
      <c r="A42" s="53" t="s">
        <v>92</v>
      </c>
      <c r="B42" s="31">
        <v>79825.872642237096</v>
      </c>
    </row>
    <row r="43" spans="1:2">
      <c r="A43" s="53" t="s">
        <v>93</v>
      </c>
      <c r="B43" s="31">
        <v>91646.940101627901</v>
      </c>
    </row>
    <row r="44" spans="1:2">
      <c r="A44" s="53" t="s">
        <v>94</v>
      </c>
      <c r="B44" s="31">
        <v>102126.49649570383</v>
      </c>
    </row>
    <row r="45" spans="1:2">
      <c r="A45" s="53" t="s">
        <v>95</v>
      </c>
      <c r="B45" s="31">
        <v>114507.79769834936</v>
      </c>
    </row>
    <row r="46" spans="1:2">
      <c r="A46" s="53" t="s">
        <v>96</v>
      </c>
      <c r="B46" s="31">
        <v>123506.29244636722</v>
      </c>
    </row>
    <row r="47" spans="1:2">
      <c r="A47" s="53" t="s">
        <v>97</v>
      </c>
      <c r="B47" s="31">
        <v>128899.30787531439</v>
      </c>
    </row>
    <row r="48" spans="1:2">
      <c r="A48" s="53" t="s">
        <v>98</v>
      </c>
      <c r="B48" s="31">
        <v>153504.93484680884</v>
      </c>
    </row>
    <row r="49" spans="1:2">
      <c r="A49" s="53" t="s">
        <v>99</v>
      </c>
      <c r="B49" s="31">
        <v>173061.56970147701</v>
      </c>
    </row>
    <row r="50" spans="1:2">
      <c r="A50" s="53" t="s">
        <v>100</v>
      </c>
      <c r="B50" s="31">
        <v>194465.98106467564</v>
      </c>
    </row>
    <row r="51" spans="1:2">
      <c r="A51" s="53" t="s">
        <v>101</v>
      </c>
      <c r="B51" s="31">
        <v>220315.83205434284</v>
      </c>
    </row>
    <row r="52" spans="1:2">
      <c r="A52" s="53" t="s">
        <v>102</v>
      </c>
      <c r="B52" s="31">
        <v>245633.48892334156</v>
      </c>
    </row>
    <row r="53" spans="1:2" ht="14.25" thickBot="1">
      <c r="A53" s="54" t="s">
        <v>103</v>
      </c>
      <c r="B53" s="32">
        <v>269627.6155283663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Contents!C18</f>
        <v>東ティモール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0</v>
      </c>
      <c r="D5" s="6" t="s">
        <v>104</v>
      </c>
      <c r="E5" s="7" t="s">
        <v>137</v>
      </c>
    </row>
    <row r="6" spans="1:7">
      <c r="A6" s="48" t="s">
        <v>56</v>
      </c>
      <c r="B6" s="36">
        <v>0</v>
      </c>
      <c r="D6" s="50" t="str">
        <f>INDEX(A5:A1000,COUNTA(A5:A1000)-9)</f>
        <v>2009</v>
      </c>
      <c r="E6" s="14">
        <f t="shared" ref="E6:E15" si="0">VLOOKUP(D6,$A$4:$B$65533,2,FALSE)</f>
        <v>3199.6666909999999</v>
      </c>
    </row>
    <row r="7" spans="1:7">
      <c r="A7" s="48" t="s">
        <v>57</v>
      </c>
      <c r="B7" s="36">
        <v>0</v>
      </c>
      <c r="D7" s="50" t="str">
        <f>INDEX(A5:A1000,COUNTA(A5:A1000)-8)</f>
        <v>2010</v>
      </c>
      <c r="E7" s="14">
        <f t="shared" si="0"/>
        <v>3998.9613140000001</v>
      </c>
    </row>
    <row r="8" spans="1:7">
      <c r="A8" s="48" t="s">
        <v>58</v>
      </c>
      <c r="B8" s="36">
        <v>0</v>
      </c>
      <c r="D8" s="50" t="str">
        <f>INDEX(A5:A1000,COUNTA(A5:A1000)-7)</f>
        <v>2011</v>
      </c>
      <c r="E8" s="14">
        <f t="shared" si="0"/>
        <v>5672.0487229999999</v>
      </c>
    </row>
    <row r="9" spans="1:7">
      <c r="A9" s="48" t="s">
        <v>59</v>
      </c>
      <c r="B9" s="36">
        <v>0</v>
      </c>
      <c r="D9" s="50" t="str">
        <f>INDEX(A5:A1000,COUNTA(A5:A1000)-6)</f>
        <v>2012</v>
      </c>
      <c r="E9" s="14">
        <f t="shared" si="0"/>
        <v>6661.6645749999998</v>
      </c>
    </row>
    <row r="10" spans="1:7">
      <c r="A10" s="48" t="s">
        <v>60</v>
      </c>
      <c r="B10" s="36">
        <v>0</v>
      </c>
      <c r="D10" s="50" t="str">
        <f>INDEX(A5:A1000,COUNTA(A5:A1000)-5)</f>
        <v>2013</v>
      </c>
      <c r="E10" s="14">
        <f t="shared" si="0"/>
        <v>5637.6716960000003</v>
      </c>
    </row>
    <row r="11" spans="1:7">
      <c r="A11" s="48" t="s">
        <v>61</v>
      </c>
      <c r="B11" s="36">
        <v>0</v>
      </c>
      <c r="D11" s="50" t="str">
        <f>INDEX(A5:A1000,COUNTA(A5:A1000)-4)</f>
        <v>2014</v>
      </c>
      <c r="E11" s="14">
        <f t="shared" si="0"/>
        <v>4041.6369570000002</v>
      </c>
    </row>
    <row r="12" spans="1:7">
      <c r="A12" s="48" t="s">
        <v>62</v>
      </c>
      <c r="B12" s="36">
        <v>0</v>
      </c>
      <c r="D12" s="50" t="str">
        <f>INDEX(A5:A1000,COUNTA(A5:A1000)-3)</f>
        <v>2015</v>
      </c>
      <c r="E12" s="14">
        <f t="shared" si="0"/>
        <v>3092.6247549999998</v>
      </c>
    </row>
    <row r="13" spans="1:7">
      <c r="A13" s="48" t="s">
        <v>63</v>
      </c>
      <c r="B13" s="36">
        <v>0</v>
      </c>
      <c r="D13" s="50" t="str">
        <f>INDEX(A5:A1000,COUNTA(A5:A1000)-2)</f>
        <v>2016</v>
      </c>
      <c r="E13" s="14">
        <f>VLOOKUP(D13,$A$4:$B$65533,2,FALSE)</f>
        <v>2503.5321020000001</v>
      </c>
    </row>
    <row r="14" spans="1:7">
      <c r="A14" s="48" t="s">
        <v>64</v>
      </c>
      <c r="B14" s="36">
        <v>0</v>
      </c>
      <c r="D14" s="50" t="str">
        <f>INDEX(A5:A1000,COUNTA(A5:A1000)-1)</f>
        <v>2017</v>
      </c>
      <c r="E14" s="14">
        <f t="shared" si="0"/>
        <v>2487.2694369999999</v>
      </c>
    </row>
    <row r="15" spans="1:7" ht="14.25" thickBot="1">
      <c r="A15" s="48" t="s">
        <v>65</v>
      </c>
      <c r="B15" s="36">
        <v>0</v>
      </c>
      <c r="D15" s="51" t="str">
        <f>INDEX(A5:A1000,COUNTA(A5:A1000))</f>
        <v>2018</v>
      </c>
      <c r="E15" s="15">
        <f t="shared" si="0"/>
        <v>2581</v>
      </c>
    </row>
    <row r="16" spans="1:7">
      <c r="A16" s="48" t="s">
        <v>66</v>
      </c>
      <c r="B16" s="36">
        <v>0</v>
      </c>
    </row>
    <row r="17" spans="1:7">
      <c r="A17" s="48" t="s">
        <v>67</v>
      </c>
      <c r="B17" s="36">
        <v>0</v>
      </c>
    </row>
    <row r="18" spans="1:7">
      <c r="A18" s="48" t="s">
        <v>68</v>
      </c>
      <c r="B18" s="36">
        <v>0</v>
      </c>
    </row>
    <row r="19" spans="1:7">
      <c r="A19" s="48" t="s">
        <v>69</v>
      </c>
      <c r="B19" s="36">
        <v>0</v>
      </c>
    </row>
    <row r="20" spans="1:7">
      <c r="A20" s="48" t="s">
        <v>70</v>
      </c>
      <c r="B20" s="36">
        <v>0</v>
      </c>
    </row>
    <row r="21" spans="1:7">
      <c r="A21" s="48" t="s">
        <v>71</v>
      </c>
      <c r="B21" s="36">
        <v>0</v>
      </c>
    </row>
    <row r="22" spans="1:7">
      <c r="A22" s="48" t="s">
        <v>72</v>
      </c>
      <c r="B22" s="36">
        <v>0</v>
      </c>
    </row>
    <row r="23" spans="1:7">
      <c r="A23" s="48" t="s">
        <v>73</v>
      </c>
      <c r="B23" s="36">
        <v>0</v>
      </c>
      <c r="G23" s="8" t="s">
        <v>50</v>
      </c>
    </row>
    <row r="24" spans="1:7">
      <c r="A24" s="48" t="s">
        <v>74</v>
      </c>
      <c r="B24" s="36">
        <v>0</v>
      </c>
    </row>
    <row r="25" spans="1:7">
      <c r="A25" s="48" t="s">
        <v>75</v>
      </c>
      <c r="B25" s="36">
        <v>202.98892499999999</v>
      </c>
    </row>
    <row r="26" spans="1:7">
      <c r="A26" s="48" t="s">
        <v>76</v>
      </c>
      <c r="B26" s="36">
        <v>233.86680999999999</v>
      </c>
    </row>
    <row r="27" spans="1:7">
      <c r="A27" s="48" t="s">
        <v>77</v>
      </c>
      <c r="B27" s="36">
        <v>297.47948500000001</v>
      </c>
    </row>
    <row r="28" spans="1:7">
      <c r="A28" s="48" t="s">
        <v>78</v>
      </c>
      <c r="B28" s="36">
        <v>343.43008200000003</v>
      </c>
    </row>
    <row r="29" spans="1:7">
      <c r="A29" s="48" t="s">
        <v>79</v>
      </c>
      <c r="B29" s="36">
        <v>388.34017</v>
      </c>
    </row>
    <row r="30" spans="1:7">
      <c r="A30" s="48" t="s">
        <v>80</v>
      </c>
      <c r="B30" s="36">
        <v>438.11667599999998</v>
      </c>
    </row>
    <row r="31" spans="1:7">
      <c r="A31" s="48" t="s">
        <v>81</v>
      </c>
      <c r="B31" s="36">
        <v>511.53007000000002</v>
      </c>
    </row>
    <row r="32" spans="1:7">
      <c r="A32" s="48" t="s">
        <v>82</v>
      </c>
      <c r="B32" s="36">
        <v>476.07473800000002</v>
      </c>
    </row>
    <row r="33" spans="1:2">
      <c r="A33" s="48" t="s">
        <v>83</v>
      </c>
      <c r="B33" s="36">
        <v>542.81418699999995</v>
      </c>
    </row>
    <row r="34" spans="1:2">
      <c r="A34" s="48" t="s">
        <v>84</v>
      </c>
      <c r="B34" s="36">
        <v>375.54844200000002</v>
      </c>
    </row>
    <row r="35" spans="1:2">
      <c r="A35" s="48" t="s">
        <v>85</v>
      </c>
      <c r="B35" s="36">
        <v>439.64612199999999</v>
      </c>
    </row>
    <row r="36" spans="1:2">
      <c r="A36" s="48" t="s">
        <v>86</v>
      </c>
      <c r="B36" s="36">
        <v>517.70847100000003</v>
      </c>
    </row>
    <row r="37" spans="1:2">
      <c r="A37" s="48" t="s">
        <v>87</v>
      </c>
      <c r="B37" s="36">
        <v>510.67703999999998</v>
      </c>
    </row>
    <row r="38" spans="1:2">
      <c r="A38" s="48" t="s">
        <v>88</v>
      </c>
      <c r="B38" s="36">
        <v>543.31560899999999</v>
      </c>
    </row>
    <row r="39" spans="1:2">
      <c r="A39" s="48" t="s">
        <v>89</v>
      </c>
      <c r="B39" s="36">
        <v>1078.3737289999999</v>
      </c>
    </row>
    <row r="40" spans="1:2">
      <c r="A40" s="48" t="s">
        <v>90</v>
      </c>
      <c r="B40" s="36">
        <v>1813.708128</v>
      </c>
    </row>
    <row r="41" spans="1:2">
      <c r="A41" s="48" t="s">
        <v>91</v>
      </c>
      <c r="B41" s="36">
        <v>2657.8426650000001</v>
      </c>
    </row>
    <row r="42" spans="1:2">
      <c r="A42" s="48" t="s">
        <v>92</v>
      </c>
      <c r="B42" s="36">
        <v>2881.0402279999998</v>
      </c>
    </row>
    <row r="43" spans="1:2">
      <c r="A43" s="48" t="s">
        <v>93</v>
      </c>
      <c r="B43" s="36">
        <v>4391.3681049999996</v>
      </c>
    </row>
    <row r="44" spans="1:2">
      <c r="A44" s="48" t="s">
        <v>94</v>
      </c>
      <c r="B44" s="36">
        <v>3199.6666909999999</v>
      </c>
    </row>
    <row r="45" spans="1:2">
      <c r="A45" s="48" t="s">
        <v>95</v>
      </c>
      <c r="B45" s="36">
        <v>3998.9613140000001</v>
      </c>
    </row>
    <row r="46" spans="1:2">
      <c r="A46" s="48" t="s">
        <v>96</v>
      </c>
      <c r="B46" s="36">
        <v>5672.0487229999999</v>
      </c>
    </row>
    <row r="47" spans="1:2">
      <c r="A47" s="48" t="s">
        <v>97</v>
      </c>
      <c r="B47" s="36">
        <v>6661.6645749999998</v>
      </c>
    </row>
    <row r="48" spans="1:2">
      <c r="A48" s="48" t="s">
        <v>98</v>
      </c>
      <c r="B48" s="36">
        <v>5637.6716960000003</v>
      </c>
    </row>
    <row r="49" spans="1:2">
      <c r="A49" s="48" t="s">
        <v>99</v>
      </c>
      <c r="B49" s="36">
        <v>4041.6369570000002</v>
      </c>
    </row>
    <row r="50" spans="1:2">
      <c r="A50" s="48" t="s">
        <v>100</v>
      </c>
      <c r="B50" s="36">
        <v>3092.6247549999998</v>
      </c>
    </row>
    <row r="51" spans="1:2">
      <c r="A51" s="48" t="s">
        <v>101</v>
      </c>
      <c r="B51" s="36">
        <v>2503.5321020000001</v>
      </c>
    </row>
    <row r="52" spans="1:2">
      <c r="A52" s="48" t="s">
        <v>102</v>
      </c>
      <c r="B52" s="36">
        <v>2487.2694369999999</v>
      </c>
    </row>
    <row r="53" spans="1:2" ht="14.25" thickBot="1">
      <c r="A53" s="49" t="s">
        <v>103</v>
      </c>
      <c r="B53" s="37">
        <v>2581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Contents!C19</f>
        <v>フィリピン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7413.1267971925545</v>
      </c>
      <c r="D5" s="6" t="s">
        <v>104</v>
      </c>
      <c r="E5" s="7" t="s">
        <v>137</v>
      </c>
    </row>
    <row r="6" spans="1:7">
      <c r="A6" s="48" t="s">
        <v>56</v>
      </c>
      <c r="B6" s="36">
        <v>8208.7352263137018</v>
      </c>
      <c r="D6" s="50" t="str">
        <f>INDEX(A5:A1000,COUNTA(A5:A1000)-9)</f>
        <v>2009</v>
      </c>
      <c r="E6" s="14">
        <f t="shared" ref="E6:E15" si="0">VLOOKUP(D6,$A$4:$B$65533,2,FALSE)</f>
        <v>168334.64202548278</v>
      </c>
    </row>
    <row r="7" spans="1:7">
      <c r="A7" s="48" t="s">
        <v>57</v>
      </c>
      <c r="B7" s="36">
        <v>8882.7594689226116</v>
      </c>
      <c r="D7" s="50" t="str">
        <f>INDEX(A5:A1000,COUNTA(A5:A1000)-8)</f>
        <v>2010</v>
      </c>
      <c r="E7" s="14">
        <f t="shared" si="0"/>
        <v>199590.93367693335</v>
      </c>
    </row>
    <row r="8" spans="1:7">
      <c r="A8" s="48" t="s">
        <v>58</v>
      </c>
      <c r="B8" s="36">
        <v>11171.721935606371</v>
      </c>
      <c r="D8" s="50" t="str">
        <f>INDEX(A5:A1000,COUNTA(A5:A1000)-7)</f>
        <v>2011</v>
      </c>
      <c r="E8" s="14">
        <f t="shared" si="0"/>
        <v>224142.89262904611</v>
      </c>
    </row>
    <row r="9" spans="1:7">
      <c r="A9" s="48" t="s">
        <v>59</v>
      </c>
      <c r="B9" s="36">
        <v>15268.915773479457</v>
      </c>
      <c r="D9" s="50" t="str">
        <f>INDEX(A5:A1000,COUNTA(A5:A1000)-6)</f>
        <v>2012</v>
      </c>
      <c r="E9" s="14">
        <f t="shared" si="0"/>
        <v>250092.12417911922</v>
      </c>
    </row>
    <row r="10" spans="1:7">
      <c r="A10" s="48" t="s">
        <v>60</v>
      </c>
      <c r="B10" s="36">
        <v>16502.281052512077</v>
      </c>
      <c r="D10" s="50" t="str">
        <f>INDEX(A5:A1000,COUNTA(A5:A1000)-5)</f>
        <v>2013</v>
      </c>
      <c r="E10" s="14">
        <f t="shared" si="0"/>
        <v>271836.22087275784</v>
      </c>
    </row>
    <row r="11" spans="1:7">
      <c r="A11" s="48" t="s">
        <v>61</v>
      </c>
      <c r="B11" s="36">
        <v>18943.85451154055</v>
      </c>
      <c r="D11" s="50" t="str">
        <f>INDEX(A5:A1000,COUNTA(A5:A1000)-4)</f>
        <v>2014</v>
      </c>
      <c r="E11" s="14">
        <f t="shared" si="0"/>
        <v>284584.81582087855</v>
      </c>
    </row>
    <row r="12" spans="1:7">
      <c r="A12" s="48" t="s">
        <v>62</v>
      </c>
      <c r="B12" s="36">
        <v>21769.709209898883</v>
      </c>
      <c r="D12" s="50" t="str">
        <f>INDEX(A5:A1000,COUNTA(A5:A1000)-3)</f>
        <v>2015</v>
      </c>
      <c r="E12" s="14">
        <f t="shared" si="0"/>
        <v>292773.84201869566</v>
      </c>
    </row>
    <row r="13" spans="1:7">
      <c r="A13" s="48" t="s">
        <v>63</v>
      </c>
      <c r="B13" s="36">
        <v>25157.803089380683</v>
      </c>
      <c r="D13" s="50" t="str">
        <f>INDEX(A5:A1000,COUNTA(A5:A1000)-2)</f>
        <v>2016</v>
      </c>
      <c r="E13" s="14">
        <f>VLOOKUP(D13,$A$4:$B$65533,2,FALSE)</f>
        <v>304897.82223072328</v>
      </c>
    </row>
    <row r="14" spans="1:7">
      <c r="A14" s="48" t="s">
        <v>64</v>
      </c>
      <c r="B14" s="36">
        <v>30470.874636087978</v>
      </c>
      <c r="D14" s="50" t="str">
        <f>INDEX(A5:A1000,COUNTA(A5:A1000)-1)</f>
        <v>2017</v>
      </c>
      <c r="E14" s="14">
        <f t="shared" si="0"/>
        <v>313619.62458060984</v>
      </c>
    </row>
    <row r="15" spans="1:7" ht="14.25" thickBot="1">
      <c r="A15" s="48" t="s">
        <v>65</v>
      </c>
      <c r="B15" s="36">
        <v>35953.525444538347</v>
      </c>
      <c r="D15" s="51" t="str">
        <f>INDEX(A5:A1000,COUNTA(A5:A1000))</f>
        <v>2018</v>
      </c>
      <c r="E15" s="15">
        <f t="shared" si="0"/>
        <v>330910.15538822924</v>
      </c>
    </row>
    <row r="16" spans="1:7">
      <c r="A16" s="48" t="s">
        <v>66</v>
      </c>
      <c r="B16" s="36">
        <v>39494.815352731268</v>
      </c>
    </row>
    <row r="17" spans="1:7">
      <c r="A17" s="48" t="s">
        <v>67</v>
      </c>
      <c r="B17" s="36">
        <v>41149.567275293201</v>
      </c>
    </row>
    <row r="18" spans="1:7">
      <c r="A18" s="48" t="s">
        <v>68</v>
      </c>
      <c r="B18" s="36">
        <v>36797.490045368257</v>
      </c>
    </row>
    <row r="19" spans="1:7">
      <c r="A19" s="48" t="s">
        <v>69</v>
      </c>
      <c r="B19" s="36">
        <v>34799.126032133201</v>
      </c>
    </row>
    <row r="20" spans="1:7">
      <c r="A20" s="48" t="s">
        <v>70</v>
      </c>
      <c r="B20" s="36">
        <v>34052.132197838153</v>
      </c>
    </row>
    <row r="21" spans="1:7">
      <c r="A21" s="48" t="s">
        <v>71</v>
      </c>
      <c r="B21" s="36">
        <v>33092.751969069795</v>
      </c>
    </row>
    <row r="22" spans="1:7">
      <c r="A22" s="48" t="s">
        <v>72</v>
      </c>
      <c r="B22" s="36">
        <v>36779.588765915447</v>
      </c>
    </row>
    <row r="23" spans="1:7">
      <c r="A23" s="48" t="s">
        <v>73</v>
      </c>
      <c r="B23" s="36">
        <v>41975.348560572755</v>
      </c>
      <c r="G23" s="8" t="s">
        <v>50</v>
      </c>
    </row>
    <row r="24" spans="1:7">
      <c r="A24" s="48" t="s">
        <v>74</v>
      </c>
      <c r="B24" s="36">
        <v>47171.351765410393</v>
      </c>
    </row>
    <row r="25" spans="1:7">
      <c r="A25" s="48" t="s">
        <v>75</v>
      </c>
      <c r="B25" s="36">
        <v>49095.176624051332</v>
      </c>
    </row>
    <row r="26" spans="1:7">
      <c r="A26" s="48" t="s">
        <v>76</v>
      </c>
      <c r="B26" s="36">
        <v>50320.475977153154</v>
      </c>
    </row>
    <row r="27" spans="1:7">
      <c r="A27" s="48" t="s">
        <v>77</v>
      </c>
      <c r="B27" s="36">
        <v>58695.335470526028</v>
      </c>
    </row>
    <row r="28" spans="1:7">
      <c r="A28" s="48" t="s">
        <v>78</v>
      </c>
      <c r="B28" s="36">
        <v>60237.42771315344</v>
      </c>
    </row>
    <row r="29" spans="1:7">
      <c r="A29" s="48" t="s">
        <v>79</v>
      </c>
      <c r="B29" s="36">
        <v>71002.678801120477</v>
      </c>
    </row>
    <row r="30" spans="1:7">
      <c r="A30" s="48" t="s">
        <v>80</v>
      </c>
      <c r="B30" s="36">
        <v>82121.271714780538</v>
      </c>
    </row>
    <row r="31" spans="1:7">
      <c r="A31" s="48" t="s">
        <v>81</v>
      </c>
      <c r="B31" s="36">
        <v>91790.470430498812</v>
      </c>
    </row>
    <row r="32" spans="1:7">
      <c r="A32" s="48" t="s">
        <v>82</v>
      </c>
      <c r="B32" s="36">
        <v>91233.724399426661</v>
      </c>
    </row>
    <row r="33" spans="1:2">
      <c r="A33" s="48" t="s">
        <v>83</v>
      </c>
      <c r="B33" s="36">
        <v>72206.940479005614</v>
      </c>
    </row>
    <row r="34" spans="1:2">
      <c r="A34" s="48" t="s">
        <v>84</v>
      </c>
      <c r="B34" s="36">
        <v>82995.181179437175</v>
      </c>
    </row>
    <row r="35" spans="1:2">
      <c r="A35" s="48" t="s">
        <v>85</v>
      </c>
      <c r="B35" s="36">
        <v>81025.841936629149</v>
      </c>
    </row>
    <row r="36" spans="1:2">
      <c r="A36" s="48" t="s">
        <v>86</v>
      </c>
      <c r="B36" s="36">
        <v>76261.997690392644</v>
      </c>
    </row>
    <row r="37" spans="1:2">
      <c r="A37" s="48" t="s">
        <v>87</v>
      </c>
      <c r="B37" s="36">
        <v>81357.658195182885</v>
      </c>
    </row>
    <row r="38" spans="1:2">
      <c r="A38" s="48" t="s">
        <v>88</v>
      </c>
      <c r="B38" s="36">
        <v>83908.155047118882</v>
      </c>
    </row>
    <row r="39" spans="1:2">
      <c r="A39" s="48" t="s">
        <v>89</v>
      </c>
      <c r="B39" s="36">
        <v>91371.215321412281</v>
      </c>
    </row>
    <row r="40" spans="1:2">
      <c r="A40" s="48" t="s">
        <v>90</v>
      </c>
      <c r="B40" s="36">
        <v>103071.59771791089</v>
      </c>
    </row>
    <row r="41" spans="1:2">
      <c r="A41" s="48" t="s">
        <v>91</v>
      </c>
      <c r="B41" s="36">
        <v>122210.78180471137</v>
      </c>
    </row>
    <row r="42" spans="1:2">
      <c r="A42" s="48" t="s">
        <v>92</v>
      </c>
      <c r="B42" s="36">
        <v>149359.94661340464</v>
      </c>
    </row>
    <row r="43" spans="1:2">
      <c r="A43" s="48" t="s">
        <v>93</v>
      </c>
      <c r="B43" s="36">
        <v>174195.18494925054</v>
      </c>
    </row>
    <row r="44" spans="1:2">
      <c r="A44" s="48" t="s">
        <v>94</v>
      </c>
      <c r="B44" s="36">
        <v>168334.64202548278</v>
      </c>
    </row>
    <row r="45" spans="1:2">
      <c r="A45" s="48" t="s">
        <v>95</v>
      </c>
      <c r="B45" s="36">
        <v>199590.93367693335</v>
      </c>
    </row>
    <row r="46" spans="1:2">
      <c r="A46" s="48" t="s">
        <v>96</v>
      </c>
      <c r="B46" s="36">
        <v>224142.89262904611</v>
      </c>
    </row>
    <row r="47" spans="1:2">
      <c r="A47" s="48" t="s">
        <v>97</v>
      </c>
      <c r="B47" s="36">
        <v>250092.12417911922</v>
      </c>
    </row>
    <row r="48" spans="1:2">
      <c r="A48" s="48" t="s">
        <v>98</v>
      </c>
      <c r="B48" s="36">
        <v>271836.22087275784</v>
      </c>
    </row>
    <row r="49" spans="1:2">
      <c r="A49" s="48" t="s">
        <v>99</v>
      </c>
      <c r="B49" s="36">
        <v>284584.81582087855</v>
      </c>
    </row>
    <row r="50" spans="1:2">
      <c r="A50" s="48" t="s">
        <v>100</v>
      </c>
      <c r="B50" s="36">
        <v>292773.84201869566</v>
      </c>
    </row>
    <row r="51" spans="1:2">
      <c r="A51" s="48" t="s">
        <v>101</v>
      </c>
      <c r="B51" s="36">
        <v>304897.82223072328</v>
      </c>
    </row>
    <row r="52" spans="1:2">
      <c r="A52" s="48" t="s">
        <v>102</v>
      </c>
      <c r="B52" s="36">
        <v>313619.62458060984</v>
      </c>
    </row>
    <row r="53" spans="1:2" ht="14.25" thickBot="1">
      <c r="A53" s="49" t="s">
        <v>103</v>
      </c>
      <c r="B53" s="37">
        <v>330910.15538822924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Contents!C20</f>
        <v>ブータン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61.775644346461107</v>
      </c>
      <c r="D5" s="6" t="s">
        <v>104</v>
      </c>
      <c r="E5" s="7" t="s">
        <v>137</v>
      </c>
    </row>
    <row r="6" spans="1:7">
      <c r="A6" s="48" t="s">
        <v>56</v>
      </c>
      <c r="B6" s="36">
        <v>66.328730251953587</v>
      </c>
      <c r="D6" s="50" t="str">
        <f>INDEX(A5:A1000,COUNTA(A5:A1000)-9)</f>
        <v>2009</v>
      </c>
      <c r="E6" s="14">
        <f t="shared" ref="E6:E15" si="0">VLOOKUP(D6,$A$4:$B$65533,2,FALSE)</f>
        <v>1264.7500665905493</v>
      </c>
    </row>
    <row r="7" spans="1:7">
      <c r="A7" s="48" t="s">
        <v>57</v>
      </c>
      <c r="B7" s="36">
        <v>70.098481392866177</v>
      </c>
      <c r="D7" s="50" t="str">
        <f>INDEX(A5:A1000,COUNTA(A5:A1000)-8)</f>
        <v>2010</v>
      </c>
      <c r="E7" s="14">
        <f t="shared" si="0"/>
        <v>1585.4642662840531</v>
      </c>
    </row>
    <row r="8" spans="1:7">
      <c r="A8" s="48" t="s">
        <v>58</v>
      </c>
      <c r="B8" s="36">
        <v>78.853743248533945</v>
      </c>
      <c r="D8" s="50" t="str">
        <f>INDEX(A5:A1000,COUNTA(A5:A1000)-7)</f>
        <v>2011</v>
      </c>
      <c r="E8" s="14">
        <f t="shared" si="0"/>
        <v>1820.2090932095518</v>
      </c>
    </row>
    <row r="9" spans="1:7">
      <c r="A9" s="48" t="s">
        <v>59</v>
      </c>
      <c r="B9" s="36">
        <v>92.846970643151693</v>
      </c>
      <c r="D9" s="50" t="str">
        <f>INDEX(A5:A1000,COUNTA(A5:A1000)-6)</f>
        <v>2012</v>
      </c>
      <c r="E9" s="14">
        <f t="shared" si="0"/>
        <v>1823.6901308139093</v>
      </c>
    </row>
    <row r="10" spans="1:7">
      <c r="A10" s="48" t="s">
        <v>60</v>
      </c>
      <c r="B10" s="36">
        <v>86.769539496878622</v>
      </c>
      <c r="D10" s="50" t="str">
        <f>INDEX(A5:A1000,COUNTA(A5:A1000)-5)</f>
        <v>2013</v>
      </c>
      <c r="E10" s="14">
        <f t="shared" si="0"/>
        <v>1798.3313980692496</v>
      </c>
    </row>
    <row r="11" spans="1:7">
      <c r="A11" s="48" t="s">
        <v>61</v>
      </c>
      <c r="B11" s="36">
        <v>88.409074005440658</v>
      </c>
      <c r="D11" s="50" t="str">
        <f>INDEX(A5:A1000,COUNTA(A5:A1000)-4)</f>
        <v>2014</v>
      </c>
      <c r="E11" s="14">
        <f t="shared" si="0"/>
        <v>1958.8186155211254</v>
      </c>
    </row>
    <row r="12" spans="1:7">
      <c r="A12" s="48" t="s">
        <v>62</v>
      </c>
      <c r="B12" s="36">
        <v>97.826680827730272</v>
      </c>
      <c r="D12" s="50" t="str">
        <f>INDEX(A5:A1000,COUNTA(A5:A1000)-3)</f>
        <v>2015</v>
      </c>
      <c r="E12" s="14">
        <f t="shared" si="0"/>
        <v>2059.8084593310973</v>
      </c>
    </row>
    <row r="13" spans="1:7">
      <c r="A13" s="48" t="s">
        <v>63</v>
      </c>
      <c r="B13" s="36">
        <v>94.030713554680673</v>
      </c>
      <c r="D13" s="50" t="str">
        <f>INDEX(A5:A1000,COUNTA(A5:A1000)-2)</f>
        <v>2016</v>
      </c>
      <c r="E13" s="14">
        <f>VLOOKUP(D13,$A$4:$B$65533,2,FALSE)</f>
        <v>2219.6795268617002</v>
      </c>
    </row>
    <row r="14" spans="1:7">
      <c r="A14" s="48" t="s">
        <v>64</v>
      </c>
      <c r="B14" s="36">
        <v>105.31582373327937</v>
      </c>
      <c r="D14" s="50" t="str">
        <f>INDEX(A5:A1000,COUNTA(A5:A1000)-1)</f>
        <v>2017</v>
      </c>
      <c r="E14" s="14">
        <f t="shared" si="0"/>
        <v>2528.0091846225573</v>
      </c>
    </row>
    <row r="15" spans="1:7" ht="14.25" thickBot="1">
      <c r="A15" s="48" t="s">
        <v>65</v>
      </c>
      <c r="B15" s="36">
        <v>128.59329200848421</v>
      </c>
      <c r="D15" s="51" t="str">
        <f>INDEX(A5:A1000,COUNTA(A5:A1000))</f>
        <v>2018</v>
      </c>
      <c r="E15" s="15">
        <f t="shared" si="0"/>
        <v>2658.3120584392905</v>
      </c>
    </row>
    <row r="16" spans="1:7">
      <c r="A16" s="48" t="s">
        <v>66</v>
      </c>
      <c r="B16" s="36">
        <v>144.71592238878742</v>
      </c>
    </row>
    <row r="17" spans="1:7">
      <c r="A17" s="48" t="s">
        <v>67</v>
      </c>
      <c r="B17" s="36">
        <v>152.19151198764933</v>
      </c>
    </row>
    <row r="18" spans="1:7">
      <c r="A18" s="48" t="s">
        <v>68</v>
      </c>
      <c r="B18" s="36">
        <v>170.81991889729574</v>
      </c>
    </row>
    <row r="19" spans="1:7">
      <c r="A19" s="48" t="s">
        <v>69</v>
      </c>
      <c r="B19" s="36">
        <v>167.81861247326788</v>
      </c>
    </row>
    <row r="20" spans="1:7">
      <c r="A20" s="48" t="s">
        <v>70</v>
      </c>
      <c r="B20" s="36">
        <v>172.20323024329471</v>
      </c>
    </row>
    <row r="21" spans="1:7">
      <c r="A21" s="48" t="s">
        <v>71</v>
      </c>
      <c r="B21" s="36">
        <v>203.76437409769218</v>
      </c>
    </row>
    <row r="22" spans="1:7">
      <c r="A22" s="48" t="s">
        <v>72</v>
      </c>
      <c r="B22" s="36">
        <v>245.28827705126727</v>
      </c>
    </row>
    <row r="23" spans="1:7">
      <c r="A23" s="48" t="s">
        <v>73</v>
      </c>
      <c r="B23" s="36">
        <v>264.62198003652588</v>
      </c>
      <c r="G23" s="8" t="s">
        <v>50</v>
      </c>
    </row>
    <row r="24" spans="1:7">
      <c r="A24" s="48" t="s">
        <v>74</v>
      </c>
      <c r="B24" s="36">
        <v>254.2143251671751</v>
      </c>
    </row>
    <row r="25" spans="1:7">
      <c r="A25" s="48" t="s">
        <v>75</v>
      </c>
      <c r="B25" s="36">
        <v>273.60004181584736</v>
      </c>
    </row>
    <row r="26" spans="1:7">
      <c r="A26" s="48" t="s">
        <v>76</v>
      </c>
      <c r="B26" s="36">
        <v>233.14303299412404</v>
      </c>
    </row>
    <row r="27" spans="1:7">
      <c r="A27" s="48" t="s">
        <v>77</v>
      </c>
      <c r="B27" s="36">
        <v>234.70324305102292</v>
      </c>
    </row>
    <row r="28" spans="1:7">
      <c r="A28" s="48" t="s">
        <v>78</v>
      </c>
      <c r="B28" s="36">
        <v>220.85769364026788</v>
      </c>
    </row>
    <row r="29" spans="1:7">
      <c r="A29" s="48" t="s">
        <v>79</v>
      </c>
      <c r="B29" s="36">
        <v>259.55294326139131</v>
      </c>
    </row>
    <row r="30" spans="1:7">
      <c r="A30" s="48" t="s">
        <v>80</v>
      </c>
      <c r="B30" s="36">
        <v>289.13517408240006</v>
      </c>
    </row>
    <row r="31" spans="1:7">
      <c r="A31" s="48" t="s">
        <v>81</v>
      </c>
      <c r="B31" s="36">
        <v>305.64063958143936</v>
      </c>
    </row>
    <row r="32" spans="1:7">
      <c r="A32" s="48" t="s">
        <v>82</v>
      </c>
      <c r="B32" s="36">
        <v>356.32254804445654</v>
      </c>
    </row>
    <row r="33" spans="1:2">
      <c r="A33" s="48" t="s">
        <v>83</v>
      </c>
      <c r="B33" s="36">
        <v>360.37346735704728</v>
      </c>
    </row>
    <row r="34" spans="1:2">
      <c r="A34" s="48" t="s">
        <v>84</v>
      </c>
      <c r="B34" s="36">
        <v>401.809192398775</v>
      </c>
    </row>
    <row r="35" spans="1:2">
      <c r="A35" s="48" t="s">
        <v>85</v>
      </c>
      <c r="B35" s="36">
        <v>439.14254980435163</v>
      </c>
    </row>
    <row r="36" spans="1:2">
      <c r="A36" s="48" t="s">
        <v>86</v>
      </c>
      <c r="B36" s="36">
        <v>476.39689709416189</v>
      </c>
    </row>
    <row r="37" spans="1:2">
      <c r="A37" s="48" t="s">
        <v>87</v>
      </c>
      <c r="B37" s="36">
        <v>537.04660708958181</v>
      </c>
    </row>
    <row r="38" spans="1:2">
      <c r="A38" s="48" t="s">
        <v>88</v>
      </c>
      <c r="B38" s="36">
        <v>621.98225340524061</v>
      </c>
    </row>
    <row r="39" spans="1:2">
      <c r="A39" s="48" t="s">
        <v>89</v>
      </c>
      <c r="B39" s="36">
        <v>702.73680651771917</v>
      </c>
    </row>
    <row r="40" spans="1:2">
      <c r="A40" s="48" t="s">
        <v>90</v>
      </c>
      <c r="B40" s="36">
        <v>818.86961001678583</v>
      </c>
    </row>
    <row r="41" spans="1:2">
      <c r="A41" s="48" t="s">
        <v>91</v>
      </c>
      <c r="B41" s="36">
        <v>897.73135994229006</v>
      </c>
    </row>
    <row r="42" spans="1:2">
      <c r="A42" s="48" t="s">
        <v>92</v>
      </c>
      <c r="B42" s="36">
        <v>1196.0908413680129</v>
      </c>
    </row>
    <row r="43" spans="1:2">
      <c r="A43" s="48" t="s">
        <v>93</v>
      </c>
      <c r="B43" s="36">
        <v>1258.3395654617402</v>
      </c>
    </row>
    <row r="44" spans="1:2">
      <c r="A44" s="48" t="s">
        <v>94</v>
      </c>
      <c r="B44" s="36">
        <v>1264.7500665905493</v>
      </c>
    </row>
    <row r="45" spans="1:2">
      <c r="A45" s="48" t="s">
        <v>95</v>
      </c>
      <c r="B45" s="36">
        <v>1585.4642662840531</v>
      </c>
    </row>
    <row r="46" spans="1:2">
      <c r="A46" s="48" t="s">
        <v>96</v>
      </c>
      <c r="B46" s="36">
        <v>1820.2090932095518</v>
      </c>
    </row>
    <row r="47" spans="1:2">
      <c r="A47" s="48" t="s">
        <v>97</v>
      </c>
      <c r="B47" s="36">
        <v>1823.6901308139093</v>
      </c>
    </row>
    <row r="48" spans="1:2">
      <c r="A48" s="48" t="s">
        <v>98</v>
      </c>
      <c r="B48" s="36">
        <v>1798.3313980692496</v>
      </c>
    </row>
    <row r="49" spans="1:2">
      <c r="A49" s="48" t="s">
        <v>99</v>
      </c>
      <c r="B49" s="36">
        <v>1958.8186155211254</v>
      </c>
    </row>
    <row r="50" spans="1:2">
      <c r="A50" s="48" t="s">
        <v>100</v>
      </c>
      <c r="B50" s="36">
        <v>2059.8084593310973</v>
      </c>
    </row>
    <row r="51" spans="1:2">
      <c r="A51" s="48" t="s">
        <v>101</v>
      </c>
      <c r="B51" s="36">
        <v>2219.6795268617002</v>
      </c>
    </row>
    <row r="52" spans="1:2">
      <c r="A52" s="48" t="s">
        <v>102</v>
      </c>
      <c r="B52" s="36">
        <v>2528.0091846225573</v>
      </c>
    </row>
    <row r="53" spans="1:2" ht="14.25" thickBot="1">
      <c r="A53" s="49" t="s">
        <v>103</v>
      </c>
      <c r="B53" s="37">
        <v>2658.3120584392905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Contents!C21</f>
        <v>ブルネイ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224.91992164443934</v>
      </c>
      <c r="D5" s="6" t="s">
        <v>104</v>
      </c>
      <c r="E5" s="7" t="s">
        <v>137</v>
      </c>
    </row>
    <row r="6" spans="1:7">
      <c r="A6" s="48" t="s">
        <v>56</v>
      </c>
      <c r="B6" s="36">
        <v>248.08878482473006</v>
      </c>
      <c r="D6" s="50" t="str">
        <f>INDEX(A5:A1000,COUNTA(A5:A1000)-9)</f>
        <v>2009</v>
      </c>
      <c r="E6" s="14">
        <f t="shared" ref="E6:E15" si="0">VLOOKUP(D6,$A$4:$B$65533,2,FALSE)</f>
        <v>11892.307477029468</v>
      </c>
    </row>
    <row r="7" spans="1:7">
      <c r="A7" s="48" t="s">
        <v>57</v>
      </c>
      <c r="B7" s="36">
        <v>340.14857012333351</v>
      </c>
      <c r="D7" s="50" t="str">
        <f>INDEX(A5:A1000,COUNTA(A5:A1000)-8)</f>
        <v>2010</v>
      </c>
      <c r="E7" s="14">
        <f t="shared" si="0"/>
        <v>13707.116269240218</v>
      </c>
    </row>
    <row r="8" spans="1:7">
      <c r="A8" s="48" t="s">
        <v>58</v>
      </c>
      <c r="B8" s="36">
        <v>543.96028630186686</v>
      </c>
      <c r="D8" s="50" t="str">
        <f>INDEX(A5:A1000,COUNTA(A5:A1000)-7)</f>
        <v>2011</v>
      </c>
      <c r="E8" s="14">
        <f t="shared" si="0"/>
        <v>18524.790773910856</v>
      </c>
    </row>
    <row r="9" spans="1:7">
      <c r="A9" s="48" t="s">
        <v>59</v>
      </c>
      <c r="B9" s="36">
        <v>1348.4119993394565</v>
      </c>
      <c r="D9" s="50" t="str">
        <f>INDEX(A5:A1000,COUNTA(A5:A1000)-6)</f>
        <v>2012</v>
      </c>
      <c r="E9" s="14">
        <f t="shared" si="0"/>
        <v>19048.443088452794</v>
      </c>
    </row>
    <row r="10" spans="1:7">
      <c r="A10" s="48" t="s">
        <v>60</v>
      </c>
      <c r="B10" s="36">
        <v>1467.3692435984856</v>
      </c>
      <c r="D10" s="50" t="str">
        <f>INDEX(A5:A1000,COUNTA(A5:A1000)-5)</f>
        <v>2013</v>
      </c>
      <c r="E10" s="14">
        <f t="shared" si="0"/>
        <v>18094.152875319796</v>
      </c>
    </row>
    <row r="11" spans="1:7">
      <c r="A11" s="48" t="s">
        <v>61</v>
      </c>
      <c r="B11" s="36">
        <v>1787.3093876946716</v>
      </c>
      <c r="D11" s="50" t="str">
        <f>INDEX(A5:A1000,COUNTA(A5:A1000)-4)</f>
        <v>2014</v>
      </c>
      <c r="E11" s="14">
        <f t="shared" si="0"/>
        <v>17097.795710932071</v>
      </c>
    </row>
    <row r="12" spans="1:7">
      <c r="A12" s="48" t="s">
        <v>62</v>
      </c>
      <c r="B12" s="36">
        <v>2176.2666859195706</v>
      </c>
      <c r="D12" s="50" t="str">
        <f>INDEX(A5:A1000,COUNTA(A5:A1000)-3)</f>
        <v>2015</v>
      </c>
      <c r="E12" s="14">
        <f t="shared" si="0"/>
        <v>12930.298314133037</v>
      </c>
    </row>
    <row r="13" spans="1:7">
      <c r="A13" s="48" t="s">
        <v>63</v>
      </c>
      <c r="B13" s="36">
        <v>2438.6440654927724</v>
      </c>
      <c r="D13" s="50" t="str">
        <f>INDEX(A5:A1000,COUNTA(A5:A1000)-2)</f>
        <v>2016</v>
      </c>
      <c r="E13" s="14">
        <f>VLOOKUP(D13,$A$4:$B$65533,2,FALSE)</f>
        <v>11400.266877597194</v>
      </c>
    </row>
    <row r="14" spans="1:7">
      <c r="A14" s="48" t="s">
        <v>64</v>
      </c>
      <c r="B14" s="36">
        <v>3521.5648509166867</v>
      </c>
      <c r="D14" s="50" t="str">
        <f>INDEX(A5:A1000,COUNTA(A5:A1000)-1)</f>
        <v>2017</v>
      </c>
      <c r="E14" s="14">
        <f t="shared" si="0"/>
        <v>12128.166605720644</v>
      </c>
    </row>
    <row r="15" spans="1:7" ht="14.25" thickBot="1">
      <c r="A15" s="48" t="s">
        <v>65</v>
      </c>
      <c r="B15" s="36">
        <v>6190.4916104113499</v>
      </c>
      <c r="D15" s="51" t="str">
        <f>INDEX(A5:A1000,COUNTA(A5:A1000))</f>
        <v>2018</v>
      </c>
      <c r="E15" s="15">
        <f t="shared" si="0"/>
        <v>13566.912772254003</v>
      </c>
    </row>
    <row r="16" spans="1:7">
      <c r="A16" s="48" t="s">
        <v>66</v>
      </c>
      <c r="B16" s="36">
        <v>5483.907877071164</v>
      </c>
    </row>
    <row r="17" spans="1:7">
      <c r="A17" s="48" t="s">
        <v>67</v>
      </c>
      <c r="B17" s="36">
        <v>5355.7618487929503</v>
      </c>
    </row>
    <row r="18" spans="1:7">
      <c r="A18" s="48" t="s">
        <v>68</v>
      </c>
      <c r="B18" s="36">
        <v>4828.7890129570005</v>
      </c>
    </row>
    <row r="19" spans="1:7">
      <c r="A19" s="48" t="s">
        <v>69</v>
      </c>
      <c r="B19" s="36">
        <v>4750.8182438177628</v>
      </c>
    </row>
    <row r="20" spans="1:7">
      <c r="A20" s="48" t="s">
        <v>70</v>
      </c>
      <c r="B20" s="36">
        <v>4425.4935751994926</v>
      </c>
    </row>
    <row r="21" spans="1:7">
      <c r="A21" s="48" t="s">
        <v>71</v>
      </c>
      <c r="B21" s="36">
        <v>2698.456868819967</v>
      </c>
    </row>
    <row r="22" spans="1:7">
      <c r="A22" s="48" t="s">
        <v>72</v>
      </c>
      <c r="B22" s="36">
        <v>3099.7306016983362</v>
      </c>
    </row>
    <row r="23" spans="1:7">
      <c r="A23" s="48" t="s">
        <v>73</v>
      </c>
      <c r="B23" s="36">
        <v>2949.4129465694373</v>
      </c>
      <c r="G23" s="8" t="s">
        <v>50</v>
      </c>
    </row>
    <row r="24" spans="1:7">
      <c r="A24" s="48" t="s">
        <v>74</v>
      </c>
      <c r="B24" s="36">
        <v>3308.23838346202</v>
      </c>
    </row>
    <row r="25" spans="1:7">
      <c r="A25" s="48" t="s">
        <v>75</v>
      </c>
      <c r="B25" s="36">
        <v>3900.7024085993826</v>
      </c>
    </row>
    <row r="26" spans="1:7">
      <c r="A26" s="48" t="s">
        <v>76</v>
      </c>
      <c r="B26" s="36">
        <v>4101.1040641370728</v>
      </c>
    </row>
    <row r="27" spans="1:7">
      <c r="A27" s="48" t="s">
        <v>77</v>
      </c>
      <c r="B27" s="36">
        <v>4636.7365033047536</v>
      </c>
    </row>
    <row r="28" spans="1:7">
      <c r="A28" s="48" t="s">
        <v>78</v>
      </c>
      <c r="B28" s="36">
        <v>4549.4319341045075</v>
      </c>
    </row>
    <row r="29" spans="1:7">
      <c r="A29" s="48" t="s">
        <v>79</v>
      </c>
      <c r="B29" s="36">
        <v>4529.0392100529589</v>
      </c>
    </row>
    <row r="30" spans="1:7">
      <c r="A30" s="48" t="s">
        <v>80</v>
      </c>
      <c r="B30" s="36">
        <v>5245.4212371461326</v>
      </c>
    </row>
    <row r="31" spans="1:7">
      <c r="A31" s="48" t="s">
        <v>81</v>
      </c>
      <c r="B31" s="36">
        <v>5668.1844525779097</v>
      </c>
    </row>
    <row r="32" spans="1:7">
      <c r="A32" s="48" t="s">
        <v>82</v>
      </c>
      <c r="B32" s="36">
        <v>5758.1270217710844</v>
      </c>
    </row>
    <row r="33" spans="1:2">
      <c r="A33" s="48" t="s">
        <v>83</v>
      </c>
      <c r="B33" s="36">
        <v>4487.5381320326132</v>
      </c>
    </row>
    <row r="34" spans="1:2">
      <c r="A34" s="48" t="s">
        <v>84</v>
      </c>
      <c r="B34" s="36">
        <v>5096.498703408347</v>
      </c>
    </row>
    <row r="35" spans="1:2">
      <c r="A35" s="48" t="s">
        <v>85</v>
      </c>
      <c r="B35" s="36">
        <v>6649.7090920340534</v>
      </c>
    </row>
    <row r="36" spans="1:2">
      <c r="A36" s="48" t="s">
        <v>86</v>
      </c>
      <c r="B36" s="36">
        <v>6206.2009027625645</v>
      </c>
    </row>
    <row r="37" spans="1:2">
      <c r="A37" s="48" t="s">
        <v>87</v>
      </c>
      <c r="B37" s="36">
        <v>6474.7329942765555</v>
      </c>
    </row>
    <row r="38" spans="1:2">
      <c r="A38" s="48" t="s">
        <v>88</v>
      </c>
      <c r="B38" s="36">
        <v>7265.9203028766588</v>
      </c>
    </row>
    <row r="39" spans="1:2">
      <c r="A39" s="48" t="s">
        <v>89</v>
      </c>
      <c r="B39" s="36">
        <v>8722.7675818947519</v>
      </c>
    </row>
    <row r="40" spans="1:2">
      <c r="A40" s="48" t="s">
        <v>90</v>
      </c>
      <c r="B40" s="36">
        <v>10561.292508550392</v>
      </c>
    </row>
    <row r="41" spans="1:2">
      <c r="A41" s="48" t="s">
        <v>91</v>
      </c>
      <c r="B41" s="36">
        <v>12709.854523369979</v>
      </c>
    </row>
    <row r="42" spans="1:2">
      <c r="A42" s="48" t="s">
        <v>92</v>
      </c>
      <c r="B42" s="36">
        <v>13570.654027100582</v>
      </c>
    </row>
    <row r="43" spans="1:2">
      <c r="A43" s="48" t="s">
        <v>93</v>
      </c>
      <c r="B43" s="36">
        <v>15948.702091732292</v>
      </c>
    </row>
    <row r="44" spans="1:2">
      <c r="A44" s="48" t="s">
        <v>94</v>
      </c>
      <c r="B44" s="36">
        <v>11892.307477029468</v>
      </c>
    </row>
    <row r="45" spans="1:2">
      <c r="A45" s="48" t="s">
        <v>95</v>
      </c>
      <c r="B45" s="36">
        <v>13707.116269240218</v>
      </c>
    </row>
    <row r="46" spans="1:2">
      <c r="A46" s="48" t="s">
        <v>96</v>
      </c>
      <c r="B46" s="36">
        <v>18524.790773910856</v>
      </c>
    </row>
    <row r="47" spans="1:2">
      <c r="A47" s="48" t="s">
        <v>97</v>
      </c>
      <c r="B47" s="36">
        <v>19048.443088452794</v>
      </c>
    </row>
    <row r="48" spans="1:2">
      <c r="A48" s="48" t="s">
        <v>98</v>
      </c>
      <c r="B48" s="36">
        <v>18094.152875319796</v>
      </c>
    </row>
    <row r="49" spans="1:2">
      <c r="A49" s="48" t="s">
        <v>99</v>
      </c>
      <c r="B49" s="36">
        <v>17097.795710932071</v>
      </c>
    </row>
    <row r="50" spans="1:2">
      <c r="A50" s="48" t="s">
        <v>100</v>
      </c>
      <c r="B50" s="36">
        <v>12930.298314133037</v>
      </c>
    </row>
    <row r="51" spans="1:2">
      <c r="A51" s="48" t="s">
        <v>101</v>
      </c>
      <c r="B51" s="36">
        <v>11400.266877597194</v>
      </c>
    </row>
    <row r="52" spans="1:2">
      <c r="A52" s="48" t="s">
        <v>102</v>
      </c>
      <c r="B52" s="36">
        <v>12128.166605720644</v>
      </c>
    </row>
    <row r="53" spans="1:2" ht="14.25" thickBot="1">
      <c r="A53" s="49" t="s">
        <v>103</v>
      </c>
      <c r="B53" s="37">
        <v>13566.912772254003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zoomScale="90" zoomScaleNormal="90" workbookViewId="0">
      <pane xSplit="1" ySplit="1" topLeftCell="P13" activePane="bottomRight" state="frozen"/>
      <selection pane="topRight" activeCell="B1" sqref="B1"/>
      <selection pane="bottomLeft" activeCell="A2" sqref="A2"/>
      <selection pane="bottomRight" sqref="A1:XFD55"/>
    </sheetView>
  </sheetViews>
  <sheetFormatPr defaultRowHeight="13.5"/>
  <cols>
    <col min="1" max="1" width="10.625" style="46" customWidth="1"/>
    <col min="2" max="48" width="8.625" style="19" customWidth="1"/>
    <col min="49" max="16384" width="9" style="1"/>
  </cols>
  <sheetData>
    <row r="1" spans="1:48" ht="22.5" customHeight="1">
      <c r="A1" s="45" t="s">
        <v>52</v>
      </c>
      <c r="B1" s="33" t="s">
        <v>2</v>
      </c>
      <c r="C1" s="33" t="s">
        <v>3</v>
      </c>
      <c r="D1" s="33" t="s">
        <v>4</v>
      </c>
      <c r="E1" s="33" t="s">
        <v>5</v>
      </c>
      <c r="F1" s="33" t="s">
        <v>6</v>
      </c>
      <c r="G1" s="33" t="s">
        <v>7</v>
      </c>
      <c r="H1" s="33" t="s">
        <v>8</v>
      </c>
      <c r="I1" s="33" t="s">
        <v>9</v>
      </c>
      <c r="J1" s="33" t="s">
        <v>10</v>
      </c>
      <c r="K1" s="33" t="s">
        <v>11</v>
      </c>
      <c r="L1" s="33" t="s">
        <v>12</v>
      </c>
      <c r="M1" s="33" t="s">
        <v>13</v>
      </c>
      <c r="N1" s="33" t="s">
        <v>14</v>
      </c>
      <c r="O1" s="33" t="s">
        <v>15</v>
      </c>
      <c r="P1" s="33" t="s">
        <v>16</v>
      </c>
      <c r="Q1" s="33" t="s">
        <v>17</v>
      </c>
      <c r="R1" s="33" t="s">
        <v>18</v>
      </c>
      <c r="S1" s="33" t="s">
        <v>19</v>
      </c>
      <c r="T1" s="33" t="s">
        <v>20</v>
      </c>
      <c r="U1" s="33" t="s">
        <v>21</v>
      </c>
      <c r="V1" s="33" t="s">
        <v>22</v>
      </c>
      <c r="W1" s="33" t="s">
        <v>23</v>
      </c>
      <c r="X1" s="33" t="s">
        <v>24</v>
      </c>
      <c r="Y1" s="33" t="s">
        <v>25</v>
      </c>
      <c r="Z1" s="33" t="s">
        <v>26</v>
      </c>
      <c r="AA1" s="33" t="s">
        <v>27</v>
      </c>
      <c r="AB1" s="33" t="s">
        <v>28</v>
      </c>
      <c r="AC1" s="33" t="s">
        <v>29</v>
      </c>
      <c r="AD1" s="33" t="s">
        <v>30</v>
      </c>
      <c r="AE1" s="33" t="s">
        <v>31</v>
      </c>
      <c r="AF1" s="33" t="s">
        <v>32</v>
      </c>
      <c r="AG1" s="33" t="s">
        <v>33</v>
      </c>
      <c r="AH1" s="33" t="s">
        <v>34</v>
      </c>
      <c r="AI1" s="33" t="s">
        <v>35</v>
      </c>
      <c r="AJ1" s="33" t="s">
        <v>36</v>
      </c>
      <c r="AK1" s="33" t="s">
        <v>37</v>
      </c>
      <c r="AL1" s="33" t="s">
        <v>38</v>
      </c>
      <c r="AM1" s="33" t="s">
        <v>39</v>
      </c>
      <c r="AN1" s="33" t="s">
        <v>40</v>
      </c>
      <c r="AO1" s="33" t="s">
        <v>41</v>
      </c>
      <c r="AP1" s="33" t="s">
        <v>42</v>
      </c>
      <c r="AQ1" s="33" t="s">
        <v>43</v>
      </c>
      <c r="AR1" s="33" t="s">
        <v>44</v>
      </c>
      <c r="AS1" s="33" t="s">
        <v>45</v>
      </c>
      <c r="AT1" s="33" t="s">
        <v>46</v>
      </c>
      <c r="AU1" s="33" t="s">
        <v>47</v>
      </c>
      <c r="AV1" s="33" t="s">
        <v>48</v>
      </c>
    </row>
    <row r="2" spans="1:48" ht="15" customHeight="1">
      <c r="A2" t="s">
        <v>55</v>
      </c>
      <c r="B2" s="18">
        <v>3418774.9653799022</v>
      </c>
      <c r="C2" s="18">
        <v>212609.18770881472</v>
      </c>
      <c r="D2" s="18">
        <v>62422.483000433851</v>
      </c>
      <c r="E2" s="18">
        <v>10439.687780372991</v>
      </c>
      <c r="F2" s="18">
        <v>767.72427828805212</v>
      </c>
      <c r="G2" s="18">
        <v>1919.4961473018916</v>
      </c>
      <c r="H2" s="18">
        <v>2815.1300718971493</v>
      </c>
      <c r="I2" s="18">
        <v>7387.4006932562243</v>
      </c>
      <c r="J2" s="18">
        <v>9232.4100701878051</v>
      </c>
      <c r="K2" s="18">
        <v>92602.617774103928</v>
      </c>
      <c r="L2" s="18">
        <v>1040.7607673543009</v>
      </c>
      <c r="M2" s="18">
        <v>13139.261767691765</v>
      </c>
      <c r="N2" s="18">
        <v>6195.7746544855063</v>
      </c>
      <c r="O2" s="18">
        <v>0</v>
      </c>
      <c r="P2" s="18">
        <v>7413.1267971925545</v>
      </c>
      <c r="Q2" s="18">
        <v>61.775644346461107</v>
      </c>
      <c r="R2" s="18">
        <v>224.91992164443934</v>
      </c>
      <c r="S2" s="18">
        <v>2775.1034639999998</v>
      </c>
      <c r="T2" s="18">
        <v>3864.1456648117896</v>
      </c>
      <c r="U2" s="18">
        <v>2692.4433719463445</v>
      </c>
      <c r="V2" s="18">
        <v>42.386044640502327</v>
      </c>
      <c r="W2" s="18">
        <v>198.21846198651033</v>
      </c>
      <c r="X2" s="18">
        <v>119.10762995768246</v>
      </c>
      <c r="Y2" s="18">
        <v>4927.332597276265</v>
      </c>
      <c r="Z2" s="18">
        <v>5785</v>
      </c>
      <c r="AA2" s="18">
        <v>3812.493809310381</v>
      </c>
      <c r="AB2" s="18">
        <v>166.47733118879978</v>
      </c>
      <c r="AC2" s="18">
        <v>45214.407239730892</v>
      </c>
      <c r="AD2" s="18">
        <v>6496.8656802781334</v>
      </c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48" ht="15" customHeight="1">
      <c r="A3" t="s">
        <v>56</v>
      </c>
      <c r="B3" s="18">
        <v>3762376.8100363333</v>
      </c>
      <c r="C3" s="18">
        <v>240151.81188845151</v>
      </c>
      <c r="D3" s="18">
        <v>66898.484437541803</v>
      </c>
      <c r="E3" s="18">
        <v>10961.574983119617</v>
      </c>
      <c r="F3" s="18">
        <v>766.34402514047258</v>
      </c>
      <c r="G3" s="18">
        <v>2270.33015767395</v>
      </c>
      <c r="H3" s="18">
        <v>2881.3125095298715</v>
      </c>
      <c r="I3" s="18">
        <v>7689.7435511870071</v>
      </c>
      <c r="J3" s="18">
        <v>10146.161110626754</v>
      </c>
      <c r="K3" s="18">
        <v>99800.575342894212</v>
      </c>
      <c r="L3" s="18">
        <v>1060.9393299804424</v>
      </c>
      <c r="M3" s="18">
        <v>13975.754331879241</v>
      </c>
      <c r="N3" s="18">
        <v>5577.8242652235722</v>
      </c>
      <c r="O3" s="18">
        <v>0</v>
      </c>
      <c r="P3" s="18">
        <v>8208.7352263137018</v>
      </c>
      <c r="Q3" s="18">
        <v>66.328730251953587</v>
      </c>
      <c r="R3" s="18">
        <v>248.08878482473006</v>
      </c>
      <c r="S3" s="18">
        <v>3023.9916669999998</v>
      </c>
      <c r="T3" s="18">
        <v>4244.3953581016558</v>
      </c>
      <c r="U3" s="18">
        <v>2757.344819198363</v>
      </c>
      <c r="V3" s="18">
        <v>47.250620255346625</v>
      </c>
      <c r="W3" s="18">
        <v>218.02720907291931</v>
      </c>
      <c r="X3" s="18">
        <v>131.38850254107251</v>
      </c>
      <c r="Y3" s="18">
        <v>5439.7751871595337</v>
      </c>
      <c r="Z3" s="18">
        <v>6727</v>
      </c>
      <c r="AA3" s="18">
        <v>4461.3994529344445</v>
      </c>
      <c r="AB3" s="18">
        <v>199.38854988019631</v>
      </c>
      <c r="AC3" s="18">
        <v>50462.785542982529</v>
      </c>
      <c r="AD3" s="18">
        <v>7937.704850515116</v>
      </c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1:48" ht="15" customHeight="1">
      <c r="A4" t="s">
        <v>57</v>
      </c>
      <c r="B4" s="18">
        <v>4329713.8482837621</v>
      </c>
      <c r="C4" s="18">
        <v>318031.29749373061</v>
      </c>
      <c r="D4" s="18">
        <v>72744.178923706146</v>
      </c>
      <c r="E4" s="18">
        <v>12865.165685532529</v>
      </c>
      <c r="F4" s="18">
        <v>756.00560018116801</v>
      </c>
      <c r="G4" s="18">
        <v>2950.2577788267581</v>
      </c>
      <c r="H4" s="18">
        <v>3218.5973194761568</v>
      </c>
      <c r="I4" s="18">
        <v>8524.7330464064125</v>
      </c>
      <c r="J4" s="18">
        <v>11122.890736639263</v>
      </c>
      <c r="K4" s="18">
        <v>113689.25961559544</v>
      </c>
      <c r="L4" s="18">
        <v>1230.7993165432099</v>
      </c>
      <c r="M4" s="18">
        <v>8251.8775457019747</v>
      </c>
      <c r="N4" s="18">
        <v>6211.6169775757235</v>
      </c>
      <c r="O4" s="18">
        <v>0</v>
      </c>
      <c r="P4" s="18">
        <v>8882.7594689226116</v>
      </c>
      <c r="Q4" s="18">
        <v>70.098481392866177</v>
      </c>
      <c r="R4" s="18">
        <v>340.14857012333351</v>
      </c>
      <c r="S4" s="18">
        <v>3236.9293520000001</v>
      </c>
      <c r="T4" s="18">
        <v>5043.3474859119406</v>
      </c>
      <c r="U4" s="18">
        <v>2553.7909832465721</v>
      </c>
      <c r="V4" s="18">
        <v>55.149914755462838</v>
      </c>
      <c r="W4" s="18">
        <v>235.66018023486927</v>
      </c>
      <c r="X4" s="18">
        <v>141.79933927727186</v>
      </c>
      <c r="Y4" s="18">
        <v>6005.5118066147861</v>
      </c>
      <c r="Z4" s="18">
        <v>8063</v>
      </c>
      <c r="AA4" s="18">
        <v>5710.0905506257304</v>
      </c>
      <c r="AB4" s="18">
        <v>244.29850264048338</v>
      </c>
      <c r="AC4" s="18">
        <v>59389.686688935864</v>
      </c>
      <c r="AD4" s="18">
        <v>9657.2160000000003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48" ht="15" customHeight="1">
      <c r="A5" t="s">
        <v>58</v>
      </c>
      <c r="B5" s="18">
        <v>5268186.3009700654</v>
      </c>
      <c r="C5" s="18">
        <v>432082.72346146347</v>
      </c>
      <c r="D5" s="18">
        <v>86851.358250571298</v>
      </c>
      <c r="E5" s="18">
        <v>19035.596817354217</v>
      </c>
      <c r="F5" s="18">
        <v>646.36731670724043</v>
      </c>
      <c r="G5" s="18">
        <v>4227.5742340132301</v>
      </c>
      <c r="H5" s="18">
        <v>3502.3736916052121</v>
      </c>
      <c r="I5" s="18">
        <v>11300.410047131334</v>
      </c>
      <c r="J5" s="18">
        <v>14200.299071914282</v>
      </c>
      <c r="K5" s="18">
        <v>138543.17225926751</v>
      </c>
      <c r="L5" s="18">
        <v>1144.1625535677183</v>
      </c>
      <c r="M5" s="18">
        <v>8848.5244302211158</v>
      </c>
      <c r="N5" s="18">
        <v>6769.9051484767979</v>
      </c>
      <c r="O5" s="18">
        <v>0</v>
      </c>
      <c r="P5" s="18">
        <v>11171.721935606371</v>
      </c>
      <c r="Q5" s="18">
        <v>78.853743248533945</v>
      </c>
      <c r="R5" s="18">
        <v>543.96028630186686</v>
      </c>
      <c r="S5" s="18">
        <v>3350.3117550000002</v>
      </c>
      <c r="T5" s="18">
        <v>7662.9037603432198</v>
      </c>
      <c r="U5" s="18">
        <v>3320.9288250879913</v>
      </c>
      <c r="V5" s="18">
        <v>67.753492364578108</v>
      </c>
      <c r="W5" s="18">
        <v>270.71296164318102</v>
      </c>
      <c r="X5" s="18">
        <v>162.62686265530246</v>
      </c>
      <c r="Y5" s="18">
        <v>6630.0850346303514</v>
      </c>
      <c r="Z5" s="18">
        <v>10940</v>
      </c>
      <c r="AA5" s="18">
        <v>8030.1175556203252</v>
      </c>
      <c r="AB5" s="18">
        <v>333.40526814716264</v>
      </c>
      <c r="AC5" s="18">
        <v>85798.505586816507</v>
      </c>
      <c r="AD5" s="18">
        <v>12704.731200617409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5" customHeight="1">
      <c r="A6" t="s">
        <v>59</v>
      </c>
      <c r="B6" s="18">
        <v>5968564.7979844734</v>
      </c>
      <c r="C6" s="18">
        <v>479625.99861600652</v>
      </c>
      <c r="D6" s="18">
        <v>97977.985187080791</v>
      </c>
      <c r="E6" s="18">
        <v>30184.091621534939</v>
      </c>
      <c r="F6" s="18">
        <v>667.66416970280011</v>
      </c>
      <c r="G6" s="18">
        <v>5260.730995151127</v>
      </c>
      <c r="H6" s="18">
        <v>4358.9642985165528</v>
      </c>
      <c r="I6" s="18">
        <v>14286.526256974556</v>
      </c>
      <c r="J6" s="18">
        <v>19986.454049288051</v>
      </c>
      <c r="K6" s="18">
        <v>144182.13346123911</v>
      </c>
      <c r="L6" s="18">
        <v>1457.6820455925833</v>
      </c>
      <c r="M6" s="18">
        <v>11660.558124444444</v>
      </c>
      <c r="N6" s="18">
        <v>8086.9086597730311</v>
      </c>
      <c r="O6" s="18">
        <v>0</v>
      </c>
      <c r="P6" s="18">
        <v>15268.915773479457</v>
      </c>
      <c r="Q6" s="18">
        <v>92.846970643151693</v>
      </c>
      <c r="R6" s="18">
        <v>1348.4119993394565</v>
      </c>
      <c r="S6" s="18">
        <v>3604.7308069999999</v>
      </c>
      <c r="T6" s="18">
        <v>9496.2056197538441</v>
      </c>
      <c r="U6" s="18">
        <v>3979.0306407311218</v>
      </c>
      <c r="V6" s="18">
        <v>85.789840479844727</v>
      </c>
      <c r="W6" s="18">
        <v>307.52571383975055</v>
      </c>
      <c r="X6" s="18">
        <v>183.71832721680587</v>
      </c>
      <c r="Y6" s="18">
        <v>7319.613878210117</v>
      </c>
      <c r="Z6" s="18">
        <v>14739</v>
      </c>
      <c r="AA6" s="18">
        <v>9388.6947448616229</v>
      </c>
      <c r="AB6" s="18">
        <v>383.75706309460514</v>
      </c>
      <c r="AC6" s="18">
        <v>102254.18411735939</v>
      </c>
      <c r="AD6" s="18">
        <v>14261.899749390612</v>
      </c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5" customHeight="1">
      <c r="A7" t="s">
        <v>60</v>
      </c>
      <c r="B7" s="18">
        <v>6674067.8544372451</v>
      </c>
      <c r="C7" s="18">
        <v>521541.90567336773</v>
      </c>
      <c r="D7" s="18">
        <v>101735.37366419303</v>
      </c>
      <c r="E7" s="18">
        <v>35638.53851064491</v>
      </c>
      <c r="F7" s="18">
        <v>719.66248877600412</v>
      </c>
      <c r="G7" s="18">
        <v>5789.2295387790637</v>
      </c>
      <c r="H7" s="18">
        <v>4509.8221935889196</v>
      </c>
      <c r="I7" s="18">
        <v>15517.176809339626</v>
      </c>
      <c r="J7" s="18">
        <v>22266.854532921487</v>
      </c>
      <c r="K7" s="18">
        <v>163431.55186763714</v>
      </c>
      <c r="L7" s="18">
        <v>1616.8184978730342</v>
      </c>
      <c r="M7" s="18">
        <v>14715.396176565657</v>
      </c>
      <c r="N7" s="18">
        <v>8474.7350373224763</v>
      </c>
      <c r="O7" s="18">
        <v>0</v>
      </c>
      <c r="P7" s="18">
        <v>16502.281052512077</v>
      </c>
      <c r="Q7" s="18">
        <v>86.769539496878622</v>
      </c>
      <c r="R7" s="18">
        <v>1467.3692435984856</v>
      </c>
      <c r="S7" s="18">
        <v>3896.4830900000002</v>
      </c>
      <c r="T7" s="18">
        <v>9329.1651297687185</v>
      </c>
      <c r="U7" s="18">
        <v>3680.146766158512</v>
      </c>
      <c r="V7" s="18">
        <v>53.772586843292245</v>
      </c>
      <c r="W7" s="18">
        <v>357.89059742096941</v>
      </c>
      <c r="X7" s="18">
        <v>214.1274742655223</v>
      </c>
      <c r="Y7" s="18">
        <v>8080.8537214007783</v>
      </c>
      <c r="Z7" s="18">
        <v>15836</v>
      </c>
      <c r="AA7" s="18">
        <v>10048.090236906017</v>
      </c>
      <c r="AB7" s="18">
        <v>444.34886386518428</v>
      </c>
      <c r="AC7" s="18">
        <v>109072.04598821077</v>
      </c>
      <c r="AD7" s="18">
        <v>13824.222272122464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ht="15" customHeight="1">
      <c r="A8" t="s">
        <v>61</v>
      </c>
      <c r="B8" s="18">
        <v>7212133.4261233741</v>
      </c>
      <c r="C8" s="18">
        <v>586161.85900266725</v>
      </c>
      <c r="D8" s="18">
        <v>102463.67650725727</v>
      </c>
      <c r="E8" s="18">
        <v>43598.930249478552</v>
      </c>
      <c r="F8" s="18">
        <v>759.26829678253694</v>
      </c>
      <c r="G8" s="18">
        <v>6071.5748026024921</v>
      </c>
      <c r="H8" s="18">
        <v>4290.6379782374088</v>
      </c>
      <c r="I8" s="18">
        <v>17708.942971512828</v>
      </c>
      <c r="J8" s="18">
        <v>30550.554278770662</v>
      </c>
      <c r="K8" s="18">
        <v>153940.45542079964</v>
      </c>
      <c r="L8" s="18">
        <v>1493.8484441600001</v>
      </c>
      <c r="M8" s="18">
        <v>17254.057789090908</v>
      </c>
      <c r="N8" s="18">
        <v>9447.3222622893536</v>
      </c>
      <c r="O8" s="18">
        <v>0</v>
      </c>
      <c r="P8" s="18">
        <v>18943.85451154055</v>
      </c>
      <c r="Q8" s="18">
        <v>88.409074005440658</v>
      </c>
      <c r="R8" s="18">
        <v>1787.3093876946716</v>
      </c>
      <c r="S8" s="18">
        <v>4540.8269929999997</v>
      </c>
      <c r="T8" s="18">
        <v>11050.234602248025</v>
      </c>
      <c r="U8" s="18">
        <v>4089.4844136073516</v>
      </c>
      <c r="V8" s="18">
        <v>49.094228423092936</v>
      </c>
      <c r="W8" s="18">
        <v>392.3276275911993</v>
      </c>
      <c r="X8" s="18">
        <v>232.58953211606192</v>
      </c>
      <c r="Y8" s="18">
        <v>8412.1687241245145</v>
      </c>
      <c r="Z8" s="18">
        <v>18988</v>
      </c>
      <c r="AA8" s="18">
        <v>12876.497273489185</v>
      </c>
      <c r="AB8" s="18">
        <v>442.13126484935168</v>
      </c>
      <c r="AC8" s="18">
        <v>117534.97602660402</v>
      </c>
      <c r="AD8" s="18">
        <v>13904.026140901949</v>
      </c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ht="15" customHeight="1">
      <c r="A9" t="s">
        <v>62</v>
      </c>
      <c r="B9" s="18">
        <v>8120043.8750978298</v>
      </c>
      <c r="C9" s="18">
        <v>721411.78653897787</v>
      </c>
      <c r="D9" s="18">
        <v>119039.43826692239</v>
      </c>
      <c r="E9" s="18">
        <v>53588.883621439971</v>
      </c>
      <c r="F9" s="18">
        <v>688.08731186659327</v>
      </c>
      <c r="G9" s="18">
        <v>6702.7137841383274</v>
      </c>
      <c r="H9" s="18">
        <v>4854.3562934315869</v>
      </c>
      <c r="I9" s="18">
        <v>20622.632283502924</v>
      </c>
      <c r="J9" s="18">
        <v>39256.059057607439</v>
      </c>
      <c r="K9" s="18">
        <v>174935.85756002407</v>
      </c>
      <c r="L9" s="18">
        <v>1484.0577852000001</v>
      </c>
      <c r="M9" s="18">
        <v>19819.587047070705</v>
      </c>
      <c r="N9" s="18">
        <v>9949.540465285032</v>
      </c>
      <c r="O9" s="18">
        <v>0</v>
      </c>
      <c r="P9" s="18">
        <v>21769.709209898883</v>
      </c>
      <c r="Q9" s="18">
        <v>97.826680827730272</v>
      </c>
      <c r="R9" s="18">
        <v>2176.2666859195706</v>
      </c>
      <c r="S9" s="18">
        <v>5413.3184160000001</v>
      </c>
      <c r="T9" s="18">
        <v>13139.486857958056</v>
      </c>
      <c r="U9" s="18">
        <v>4190.6955272753985</v>
      </c>
      <c r="V9" s="18">
        <v>45.748941970841472</v>
      </c>
      <c r="W9" s="18">
        <v>449.14625183938648</v>
      </c>
      <c r="X9" s="18">
        <v>242.11440924273623</v>
      </c>
      <c r="Y9" s="18">
        <v>8757.0676416342412</v>
      </c>
      <c r="Z9" s="18">
        <v>22252</v>
      </c>
      <c r="AA9" s="18">
        <v>15719.433719714705</v>
      </c>
      <c r="AB9" s="18">
        <v>565.70143029064764</v>
      </c>
      <c r="AC9" s="18">
        <v>116458.29303518786</v>
      </c>
      <c r="AD9" s="18">
        <v>15206.078653126398</v>
      </c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48" ht="15" customHeight="1">
      <c r="A10" t="s">
        <v>63</v>
      </c>
      <c r="B10" s="18">
        <v>9617680.6281755473</v>
      </c>
      <c r="C10" s="18">
        <v>1013612.3340761529</v>
      </c>
      <c r="D10" s="18">
        <v>137524.1839756463</v>
      </c>
      <c r="E10" s="18">
        <v>60194.385809607746</v>
      </c>
      <c r="F10" s="18">
        <v>736.4862247880302</v>
      </c>
      <c r="G10" s="18">
        <v>8062.4003723436044</v>
      </c>
      <c r="H10" s="18">
        <v>3326.5720480685873</v>
      </c>
      <c r="I10" s="18">
        <v>25029.656224392984</v>
      </c>
      <c r="J10" s="18">
        <v>53039.545331576446</v>
      </c>
      <c r="K10" s="18">
        <v>218502.01961184488</v>
      </c>
      <c r="L10" s="18">
        <v>1749.1462332686513</v>
      </c>
      <c r="M10" s="18">
        <v>23338.322130202017</v>
      </c>
      <c r="N10" s="18">
        <v>12750.957172150927</v>
      </c>
      <c r="O10" s="18">
        <v>0</v>
      </c>
      <c r="P10" s="18">
        <v>25157.803089380683</v>
      </c>
      <c r="Q10" s="18">
        <v>94.030713554680673</v>
      </c>
      <c r="R10" s="18">
        <v>2438.6440654927724</v>
      </c>
      <c r="S10" s="18">
        <v>6531.9326170000004</v>
      </c>
      <c r="T10" s="18">
        <v>16358.082222899662</v>
      </c>
      <c r="U10" s="18">
        <v>4677.6922880924667</v>
      </c>
      <c r="V10" s="18">
        <v>53.448471641106991</v>
      </c>
      <c r="W10" s="18">
        <v>516.88729363170592</v>
      </c>
      <c r="X10" s="18">
        <v>261.72270176123294</v>
      </c>
      <c r="Y10" s="18">
        <v>9116.1074151750981</v>
      </c>
      <c r="Z10" s="18">
        <v>27373</v>
      </c>
      <c r="AA10" s="18">
        <v>18315.137712944186</v>
      </c>
      <c r="AB10" s="18">
        <v>740.05617677117857</v>
      </c>
      <c r="AC10" s="18">
        <v>135883.64128907654</v>
      </c>
      <c r="AD10" s="18">
        <v>18466.962198685189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48" ht="15" customHeight="1">
      <c r="A11" t="s">
        <v>64</v>
      </c>
      <c r="B11" s="18">
        <v>11070568.153609749</v>
      </c>
      <c r="C11" s="18">
        <v>1055012.1195313651</v>
      </c>
      <c r="D11" s="18">
        <v>152061.72554155815</v>
      </c>
      <c r="E11" s="18">
        <v>60128.483270232136</v>
      </c>
      <c r="F11" s="18">
        <v>695.27021370117723</v>
      </c>
      <c r="G11" s="18">
        <v>9719.6748802322618</v>
      </c>
      <c r="H11" s="18">
        <v>4062.2589619321229</v>
      </c>
      <c r="I11" s="18">
        <v>28534.639725080044</v>
      </c>
      <c r="J11" s="18">
        <v>68291.930539524794</v>
      </c>
      <c r="K11" s="18">
        <v>263697.749365722</v>
      </c>
      <c r="L11" s="18">
        <v>1987.3856878333333</v>
      </c>
      <c r="M11" s="18">
        <v>25797.571982727273</v>
      </c>
      <c r="N11" s="18">
        <v>14758.225422565942</v>
      </c>
      <c r="O11" s="18">
        <v>0</v>
      </c>
      <c r="P11" s="18">
        <v>30470.874636087978</v>
      </c>
      <c r="Q11" s="18">
        <v>105.31582373327937</v>
      </c>
      <c r="R11" s="18">
        <v>3521.5648509166867</v>
      </c>
      <c r="S11" s="18">
        <v>7140.3260030000001</v>
      </c>
      <c r="T11" s="18">
        <v>21213.268200390667</v>
      </c>
      <c r="U11" s="18">
        <v>5365.0879850219153</v>
      </c>
      <c r="V11" s="18">
        <v>84.497035810221831</v>
      </c>
      <c r="W11" s="18">
        <v>583.64191835689178</v>
      </c>
      <c r="X11" s="18">
        <v>277.7732029811292</v>
      </c>
      <c r="Y11" s="18">
        <v>9489.8678190661485</v>
      </c>
      <c r="Z11" s="18">
        <v>33875</v>
      </c>
      <c r="AA11" s="18">
        <v>22526.186035240851</v>
      </c>
      <c r="AB11" s="18">
        <v>843.0360335820418</v>
      </c>
      <c r="AC11" s="18">
        <v>150436.89333134147</v>
      </c>
      <c r="AD11" s="18">
        <v>20997.391443555221</v>
      </c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</row>
    <row r="12" spans="1:48">
      <c r="A12" t="s">
        <v>65</v>
      </c>
      <c r="B12" s="18">
        <v>12372420.726719035</v>
      </c>
      <c r="C12" s="18">
        <v>1105385.811262724</v>
      </c>
      <c r="D12" s="18">
        <v>187032.81526463741</v>
      </c>
      <c r="E12" s="18">
        <v>84791.071590477921</v>
      </c>
      <c r="F12" s="18">
        <v>715.10350871572064</v>
      </c>
      <c r="G12" s="18">
        <v>12078.880698542876</v>
      </c>
      <c r="H12" s="18">
        <v>4890.6082515427106</v>
      </c>
      <c r="I12" s="18">
        <v>33528.243809905907</v>
      </c>
      <c r="J12" s="18">
        <v>66663.398204481971</v>
      </c>
      <c r="K12" s="18">
        <v>306166.57788719068</v>
      </c>
      <c r="L12" s="18">
        <v>2089.0138733333333</v>
      </c>
      <c r="M12" s="18">
        <v>30994.27755353535</v>
      </c>
      <c r="N12" s="18">
        <v>16729.233787172907</v>
      </c>
      <c r="O12" s="18">
        <v>0</v>
      </c>
      <c r="P12" s="18">
        <v>35953.525444538347</v>
      </c>
      <c r="Q12" s="18">
        <v>128.59329200848421</v>
      </c>
      <c r="R12" s="18">
        <v>6190.4916104113499</v>
      </c>
      <c r="S12" s="18">
        <v>2395.5831003900607</v>
      </c>
      <c r="T12" s="18">
        <v>24488.220937784539</v>
      </c>
      <c r="U12" s="18">
        <v>5905.2258227272496</v>
      </c>
      <c r="V12" s="18">
        <v>93.121868091804217</v>
      </c>
      <c r="W12" s="18">
        <v>677.36405632145181</v>
      </c>
      <c r="X12" s="18">
        <v>333.16272022746648</v>
      </c>
      <c r="Y12" s="18">
        <v>9878.9523996108946</v>
      </c>
      <c r="Z12" s="18">
        <v>42292</v>
      </c>
      <c r="AA12" s="18">
        <v>28861.855877279657</v>
      </c>
      <c r="AB12" s="18">
        <v>1007.9236355100943</v>
      </c>
      <c r="AC12" s="18">
        <v>173472.22679505538</v>
      </c>
      <c r="AD12" s="18">
        <v>23364.631647125225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>
      <c r="A13" t="s">
        <v>66</v>
      </c>
      <c r="B13" s="18">
        <v>12625264.26922047</v>
      </c>
      <c r="C13" s="18">
        <v>1218988.7508864896</v>
      </c>
      <c r="D13" s="18">
        <v>199543.8586602975</v>
      </c>
      <c r="E13" s="18">
        <v>107633.11769869424</v>
      </c>
      <c r="F13" s="18">
        <v>783.08954301872518</v>
      </c>
      <c r="G13" s="18">
        <v>14363.051877537913</v>
      </c>
      <c r="H13" s="18">
        <v>5196.9669647756418</v>
      </c>
      <c r="I13" s="18">
        <v>36111.268394593819</v>
      </c>
      <c r="J13" s="18">
        <v>74301.426399474498</v>
      </c>
      <c r="K13" s="18">
        <v>289568.99263218133</v>
      </c>
      <c r="L13" s="18">
        <v>2374.5798686096509</v>
      </c>
      <c r="M13" s="18">
        <v>36820.05661606061</v>
      </c>
      <c r="N13" s="18">
        <v>16967.808187301805</v>
      </c>
      <c r="O13" s="18">
        <v>0</v>
      </c>
      <c r="P13" s="18">
        <v>39494.815352731268</v>
      </c>
      <c r="Q13" s="18">
        <v>144.71592238878742</v>
      </c>
      <c r="R13" s="18">
        <v>5483.907877071164</v>
      </c>
      <c r="S13" s="18">
        <v>1884.649558632713</v>
      </c>
      <c r="T13" s="18">
        <v>25004.285800829777</v>
      </c>
      <c r="U13" s="18">
        <v>5938.6740775295957</v>
      </c>
      <c r="V13" s="18">
        <v>98.464067562710483</v>
      </c>
      <c r="W13" s="18">
        <v>803.5633137655534</v>
      </c>
      <c r="X13" s="18">
        <v>420.60031426648504</v>
      </c>
      <c r="Y13" s="18">
        <v>10244.473638521402</v>
      </c>
      <c r="Z13" s="18">
        <v>49047</v>
      </c>
      <c r="AA13" s="18">
        <v>31055.224236641221</v>
      </c>
      <c r="AB13" s="18">
        <v>1064.3126685981326</v>
      </c>
      <c r="AC13" s="18">
        <v>202093.83245273563</v>
      </c>
      <c r="AD13" s="18">
        <v>25180.539487840775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>
      <c r="A14" t="s">
        <v>67</v>
      </c>
      <c r="B14" s="18">
        <v>12527225.419449301</v>
      </c>
      <c r="C14" s="18">
        <v>1134518.153718181</v>
      </c>
      <c r="D14" s="18">
        <v>204391.18646612181</v>
      </c>
      <c r="E14" s="18">
        <v>110497.70182297558</v>
      </c>
      <c r="F14" s="18">
        <v>831.4705407756145</v>
      </c>
      <c r="G14" s="18">
        <v>15873.552885236368</v>
      </c>
      <c r="H14" s="18">
        <v>5544.9732281490451</v>
      </c>
      <c r="I14" s="18">
        <v>37918.315859547962</v>
      </c>
      <c r="J14" s="18">
        <v>79787.12686618825</v>
      </c>
      <c r="K14" s="18">
        <v>283925.05681685783</v>
      </c>
      <c r="L14" s="18">
        <v>2511.868657662249</v>
      </c>
      <c r="M14" s="18">
        <v>35851.006582015492</v>
      </c>
      <c r="N14" s="18">
        <v>15443.050924211844</v>
      </c>
      <c r="O14" s="18">
        <v>0</v>
      </c>
      <c r="P14" s="18">
        <v>41149.567275293201</v>
      </c>
      <c r="Q14" s="18">
        <v>152.19151198764933</v>
      </c>
      <c r="R14" s="18">
        <v>5355.7618487929503</v>
      </c>
      <c r="S14" s="18">
        <v>2190.3412593853254</v>
      </c>
      <c r="T14" s="18">
        <v>26804.497470732786</v>
      </c>
      <c r="U14" s="18">
        <v>6072.2355060839454</v>
      </c>
      <c r="V14" s="18">
        <v>125.12714610730828</v>
      </c>
      <c r="W14" s="18">
        <v>924.29036303935209</v>
      </c>
      <c r="X14" s="18">
        <v>478.22094933333858</v>
      </c>
      <c r="Y14" s="18">
        <v>12868.200912792778</v>
      </c>
      <c r="Z14" s="18">
        <v>49540</v>
      </c>
      <c r="AA14" s="18">
        <v>32291.217616935981</v>
      </c>
      <c r="AB14" s="18">
        <v>1130.4510776509774</v>
      </c>
      <c r="AC14" s="18">
        <v>192113.94708098908</v>
      </c>
      <c r="AD14" s="18">
        <v>25083.138975630351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>
      <c r="A15" t="s">
        <v>68</v>
      </c>
      <c r="B15" s="18">
        <v>12849394.169008449</v>
      </c>
      <c r="C15" s="18">
        <v>1243323.766554872</v>
      </c>
      <c r="D15" s="18">
        <v>222870.09287958144</v>
      </c>
      <c r="E15" s="18">
        <v>99866.050208710178</v>
      </c>
      <c r="F15" s="18">
        <v>902.34364383813147</v>
      </c>
      <c r="G15" s="18">
        <v>18001.987656705707</v>
      </c>
      <c r="H15" s="18">
        <v>5994.8364267502411</v>
      </c>
      <c r="I15" s="18">
        <v>41496.718397626486</v>
      </c>
      <c r="J15" s="18">
        <v>89278.349542667391</v>
      </c>
      <c r="K15" s="18">
        <v>304751.5407412452</v>
      </c>
      <c r="L15" s="18">
        <v>2491.862427146566</v>
      </c>
      <c r="M15" s="18">
        <v>36399.712132276421</v>
      </c>
      <c r="N15" s="18">
        <v>15760.53088678665</v>
      </c>
      <c r="O15" s="18">
        <v>0</v>
      </c>
      <c r="P15" s="18">
        <v>36797.490045368257</v>
      </c>
      <c r="Q15" s="18">
        <v>170.81991889729574</v>
      </c>
      <c r="R15" s="18">
        <v>4828.7890129570005</v>
      </c>
      <c r="S15" s="18">
        <v>3288.742278283004</v>
      </c>
      <c r="T15" s="18">
        <v>30347.442121826407</v>
      </c>
      <c r="U15" s="18">
        <v>6258.8923151899726</v>
      </c>
      <c r="V15" s="18">
        <v>130.68738824548757</v>
      </c>
      <c r="W15" s="18">
        <v>1016.126541067798</v>
      </c>
      <c r="X15" s="18">
        <v>520.23413373872108</v>
      </c>
      <c r="Y15" s="18">
        <v>12855.131498575694</v>
      </c>
      <c r="Z15" s="18">
        <v>54155</v>
      </c>
      <c r="AA15" s="18">
        <v>29907.22855669642</v>
      </c>
      <c r="AB15" s="18">
        <v>1121.4915709386171</v>
      </c>
      <c r="AC15" s="18">
        <v>192579.37970251107</v>
      </c>
      <c r="AD15" s="18">
        <v>24888.872079198507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>
      <c r="A16" t="s">
        <v>69</v>
      </c>
      <c r="B16" s="18">
        <v>13215181.424344106</v>
      </c>
      <c r="C16" s="18">
        <v>1318381.6270074577</v>
      </c>
      <c r="D16" s="18">
        <v>221946.22684180952</v>
      </c>
      <c r="E16" s="18">
        <v>102489.89748098238</v>
      </c>
      <c r="F16" s="18">
        <v>981.00755254910689</v>
      </c>
      <c r="G16" s="18">
        <v>19550.103530812223</v>
      </c>
      <c r="H16" s="18">
        <v>6853.9044109441111</v>
      </c>
      <c r="I16" s="18">
        <v>43315.283999938423</v>
      </c>
      <c r="J16" s="18">
        <v>99099.594790640462</v>
      </c>
      <c r="K16" s="18">
        <v>313722.81394258776</v>
      </c>
      <c r="L16" s="18">
        <v>2569.2102922150789</v>
      </c>
      <c r="M16" s="18">
        <v>39160.686647129027</v>
      </c>
      <c r="N16" s="18">
        <v>18474.003542881066</v>
      </c>
      <c r="O16" s="18">
        <v>0</v>
      </c>
      <c r="P16" s="18">
        <v>34799.126032133201</v>
      </c>
      <c r="Q16" s="18">
        <v>167.81861247326788</v>
      </c>
      <c r="R16" s="18">
        <v>4750.8182438177628</v>
      </c>
      <c r="S16" s="18">
        <v>5068.6481359445252</v>
      </c>
      <c r="T16" s="18">
        <v>33942.902256945476</v>
      </c>
      <c r="U16" s="18">
        <v>6454.9637357545407</v>
      </c>
      <c r="V16" s="18">
        <v>150.59898610819144</v>
      </c>
      <c r="W16" s="18">
        <v>1115.0458322166237</v>
      </c>
      <c r="X16" s="18">
        <v>577.63476577634867</v>
      </c>
      <c r="Y16" s="18">
        <v>12251.319041579027</v>
      </c>
      <c r="Z16" s="18">
        <v>61036</v>
      </c>
      <c r="AA16" s="18">
        <v>33511.383985674089</v>
      </c>
      <c r="AB16" s="18">
        <v>1292.2896949106137</v>
      </c>
      <c r="AC16" s="18">
        <v>206565.19612870971</v>
      </c>
      <c r="AD16" s="18">
        <v>23947.947635807195</v>
      </c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>
      <c r="A17" t="s">
        <v>70</v>
      </c>
      <c r="B17" s="18">
        <v>13567237.723780541</v>
      </c>
      <c r="C17" s="18">
        <v>1398892.5493408721</v>
      </c>
      <c r="D17" s="18">
        <v>230042.71684688033</v>
      </c>
      <c r="E17" s="18">
        <v>102170.68350827861</v>
      </c>
      <c r="F17" s="18">
        <v>1059.2951090827032</v>
      </c>
      <c r="G17" s="18">
        <v>18555.053067374956</v>
      </c>
      <c r="H17" s="18">
        <v>6872.6698291322627</v>
      </c>
      <c r="I17" s="18">
        <v>40313.009996153189</v>
      </c>
      <c r="J17" s="18">
        <v>102869.93656764478</v>
      </c>
      <c r="K17" s="18">
        <v>309838.56368235545</v>
      </c>
      <c r="L17" s="18">
        <v>2740.9697530815729</v>
      </c>
      <c r="M17" s="18">
        <v>38840.362264939919</v>
      </c>
      <c r="N17" s="18">
        <v>19169.047073080481</v>
      </c>
      <c r="O17" s="18">
        <v>0</v>
      </c>
      <c r="P17" s="18">
        <v>34052.132197838153</v>
      </c>
      <c r="Q17" s="18">
        <v>172.20323024329471</v>
      </c>
      <c r="R17" s="18">
        <v>4425.4935751994926</v>
      </c>
      <c r="S17" s="18">
        <v>4798.2844812309768</v>
      </c>
      <c r="T17" s="18">
        <v>31199.637541321972</v>
      </c>
      <c r="U17" s="18">
        <v>6606.5240097292326</v>
      </c>
      <c r="V17" s="18">
        <v>166.01297993589819</v>
      </c>
      <c r="W17" s="18">
        <v>1215.6366623550739</v>
      </c>
      <c r="X17" s="18">
        <v>626.11417418491271</v>
      </c>
      <c r="Y17" s="18">
        <v>12074.736048514145</v>
      </c>
      <c r="Z17" s="18">
        <v>63599</v>
      </c>
      <c r="AA17" s="18">
        <v>35699.772165709335</v>
      </c>
      <c r="AB17" s="18">
        <v>1348.8202979389725</v>
      </c>
      <c r="AC17" s="18">
        <v>182212.38295482993</v>
      </c>
      <c r="AD17" s="18">
        <v>24107.770570192057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>
      <c r="A18" t="s">
        <v>71</v>
      </c>
      <c r="B18" s="18">
        <v>15639075.489726886</v>
      </c>
      <c r="C18" s="18">
        <v>2078952.9224583048</v>
      </c>
      <c r="D18" s="18">
        <v>252454.32468383299</v>
      </c>
      <c r="E18" s="18">
        <v>93656.667813798515</v>
      </c>
      <c r="F18" s="18">
        <v>1121.7009206797986</v>
      </c>
      <c r="G18" s="18">
        <v>18762.738720866681</v>
      </c>
      <c r="H18" s="18">
        <v>7282.870925686726</v>
      </c>
      <c r="I18" s="18">
        <v>44661.581595713607</v>
      </c>
      <c r="J18" s="18">
        <v>118528.70819307963</v>
      </c>
      <c r="K18" s="18">
        <v>300516.24893625971</v>
      </c>
      <c r="L18" s="18">
        <v>2818.3226758792134</v>
      </c>
      <c r="M18" s="18">
        <v>40497.845024723392</v>
      </c>
      <c r="N18" s="18">
        <v>20219.807923431854</v>
      </c>
      <c r="O18" s="18">
        <v>0</v>
      </c>
      <c r="P18" s="18">
        <v>33092.751969069795</v>
      </c>
      <c r="Q18" s="18">
        <v>203.76437409769218</v>
      </c>
      <c r="R18" s="18">
        <v>2698.456868819967</v>
      </c>
      <c r="S18" s="18">
        <v>5059.2443480038864</v>
      </c>
      <c r="T18" s="18">
        <v>27734.114980969938</v>
      </c>
      <c r="U18" s="18">
        <v>4991.0737134122601</v>
      </c>
      <c r="V18" s="18">
        <v>185.19781724018978</v>
      </c>
      <c r="W18" s="18">
        <v>1357.015863321617</v>
      </c>
      <c r="X18" s="18">
        <v>669.92595365922534</v>
      </c>
      <c r="Y18" s="18">
        <v>13653.901719041554</v>
      </c>
      <c r="Z18" s="18">
        <v>78347</v>
      </c>
      <c r="AA18" s="18">
        <v>41075.395130286211</v>
      </c>
      <c r="AB18" s="18">
        <v>1517.5040220304313</v>
      </c>
      <c r="AC18" s="18">
        <v>191649.6998653023</v>
      </c>
      <c r="AD18" s="18">
        <v>30291.755401766419</v>
      </c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>
      <c r="A19" t="s">
        <v>72</v>
      </c>
      <c r="B19" s="18">
        <v>17689767.450301077</v>
      </c>
      <c r="C19" s="18">
        <v>2532808.5731570306</v>
      </c>
      <c r="D19" s="18">
        <v>279184.27923457942</v>
      </c>
      <c r="E19" s="18">
        <v>88823.900234904475</v>
      </c>
      <c r="F19" s="18">
        <v>1396.9256870053534</v>
      </c>
      <c r="G19" s="18">
        <v>21606.296346124931</v>
      </c>
      <c r="H19" s="18">
        <v>7588.1536820316005</v>
      </c>
      <c r="I19" s="18">
        <v>52370.34605276044</v>
      </c>
      <c r="J19" s="18">
        <v>149918.30653786103</v>
      </c>
      <c r="K19" s="18">
        <v>327089.54622390587</v>
      </c>
      <c r="L19" s="18">
        <v>3142.2088173853263</v>
      </c>
      <c r="M19" s="18">
        <v>43113.077982619485</v>
      </c>
      <c r="N19" s="18">
        <v>22974.397199941843</v>
      </c>
      <c r="O19" s="18">
        <v>0</v>
      </c>
      <c r="P19" s="18">
        <v>36779.588765915447</v>
      </c>
      <c r="Q19" s="18">
        <v>245.28827705126727</v>
      </c>
      <c r="R19" s="18">
        <v>3099.7306016983362</v>
      </c>
      <c r="S19" s="18">
        <v>5316.4761366903494</v>
      </c>
      <c r="T19" s="18">
        <v>32181.205900582292</v>
      </c>
      <c r="U19" s="18">
        <v>4909.6104800198082</v>
      </c>
      <c r="V19" s="18">
        <v>184.33046210560556</v>
      </c>
      <c r="W19" s="18">
        <v>1439.8210651029049</v>
      </c>
      <c r="X19" s="18">
        <v>676.70190306000052</v>
      </c>
      <c r="Y19" s="18">
        <v>14391.200030227439</v>
      </c>
      <c r="Z19" s="18">
        <v>104956</v>
      </c>
      <c r="AA19" s="18">
        <v>50622.896162600577</v>
      </c>
      <c r="AB19" s="18">
        <v>1941.2449528026573</v>
      </c>
      <c r="AC19" s="18">
        <v>228002.77275973617</v>
      </c>
      <c r="AD19" s="18">
        <v>38456.571589590814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>
      <c r="A20" t="s">
        <v>73</v>
      </c>
      <c r="B20" s="18">
        <v>19790178.768104028</v>
      </c>
      <c r="C20" s="18">
        <v>3071683.8121496667</v>
      </c>
      <c r="D20" s="18">
        <v>308515.067299494</v>
      </c>
      <c r="E20" s="18">
        <v>103864.7885596065</v>
      </c>
      <c r="F20" s="18">
        <v>1680.385605465711</v>
      </c>
      <c r="G20" s="18">
        <v>26515.37324372337</v>
      </c>
      <c r="H20" s="18">
        <v>8138.9392712867548</v>
      </c>
      <c r="I20" s="18">
        <v>63906.341299312706</v>
      </c>
      <c r="J20" s="18">
        <v>202065.5691714501</v>
      </c>
      <c r="K20" s="18">
        <v>407845.03371752508</v>
      </c>
      <c r="L20" s="18">
        <v>3545.0915426645342</v>
      </c>
      <c r="M20" s="18">
        <v>49155.354318094614</v>
      </c>
      <c r="N20" s="18">
        <v>24814.782417478717</v>
      </c>
      <c r="O20" s="18">
        <v>0</v>
      </c>
      <c r="P20" s="18">
        <v>41975.348560572755</v>
      </c>
      <c r="Q20" s="18">
        <v>264.62198003652588</v>
      </c>
      <c r="R20" s="18">
        <v>2949.4129465694373</v>
      </c>
      <c r="S20" s="18">
        <v>5784.7169215121421</v>
      </c>
      <c r="T20" s="18">
        <v>35272.104730568266</v>
      </c>
      <c r="U20" s="18">
        <v>4505.7727894667332</v>
      </c>
      <c r="V20" s="18">
        <v>219.9629309301333</v>
      </c>
      <c r="W20" s="18">
        <v>1566.7038694806963</v>
      </c>
      <c r="X20" s="18">
        <v>686.48922308193551</v>
      </c>
      <c r="Y20" s="18">
        <v>14192.727272727272</v>
      </c>
      <c r="Z20" s="18">
        <v>126378</v>
      </c>
      <c r="AA20" s="18">
        <v>59707.404560594412</v>
      </c>
      <c r="AB20" s="18">
        <v>2269.2359911324934</v>
      </c>
      <c r="AC20" s="18">
        <v>288701.92526808556</v>
      </c>
      <c r="AD20" s="18">
        <v>46270.939099111689</v>
      </c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>
      <c r="A21" t="s">
        <v>74</v>
      </c>
      <c r="B21" s="18">
        <v>20687346.484762907</v>
      </c>
      <c r="C21" s="18">
        <v>3054913.7972170361</v>
      </c>
      <c r="D21" s="18">
        <v>304013.81379439769</v>
      </c>
      <c r="E21" s="18">
        <v>118684.18863113938</v>
      </c>
      <c r="F21" s="18">
        <v>1741.743757721292</v>
      </c>
      <c r="G21" s="18">
        <v>31392.969307484906</v>
      </c>
      <c r="H21" s="18">
        <v>8148.4599010368383</v>
      </c>
      <c r="I21" s="18">
        <v>74874.431698338682</v>
      </c>
      <c r="J21" s="18">
        <v>249834.35481033177</v>
      </c>
      <c r="K21" s="18">
        <v>456287.00369400613</v>
      </c>
      <c r="L21" s="18">
        <v>3524.7802684312796</v>
      </c>
      <c r="M21" s="18">
        <v>49100.245565694473</v>
      </c>
      <c r="N21" s="18">
        <v>26954.551853765108</v>
      </c>
      <c r="O21" s="18">
        <v>0</v>
      </c>
      <c r="P21" s="18">
        <v>47171.351765410393</v>
      </c>
      <c r="Q21" s="18">
        <v>254.2143251671751</v>
      </c>
      <c r="R21" s="18">
        <v>3308.23838346202</v>
      </c>
      <c r="S21" s="18">
        <v>6293.3109388464127</v>
      </c>
      <c r="T21" s="18">
        <v>38847.97007330932</v>
      </c>
      <c r="U21" s="18">
        <v>4855.4435248064265</v>
      </c>
      <c r="V21" s="18">
        <v>247.36707165637381</v>
      </c>
      <c r="W21" s="18">
        <v>1696.1853138789643</v>
      </c>
      <c r="X21" s="18">
        <v>814.63821083437267</v>
      </c>
      <c r="Y21" s="18">
        <v>15771.363636363636</v>
      </c>
      <c r="Z21" s="18">
        <v>152687</v>
      </c>
      <c r="AA21" s="18">
        <v>68790.222117757672</v>
      </c>
      <c r="AB21" s="18">
        <v>2683.260274711482</v>
      </c>
      <c r="AC21" s="18">
        <v>320029.31105833483</v>
      </c>
      <c r="AD21" s="18">
        <v>44634.198122375507</v>
      </c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>
      <c r="A22" t="s">
        <v>75</v>
      </c>
      <c r="B22" s="18">
        <v>23007964.51815692</v>
      </c>
      <c r="C22" s="18">
        <v>3132817.6528480416</v>
      </c>
      <c r="D22" s="18">
        <v>329139.43243882654</v>
      </c>
      <c r="E22" s="18">
        <v>133857.60757268831</v>
      </c>
      <c r="F22" s="18">
        <v>1697.7195480117302</v>
      </c>
      <c r="G22" s="18">
        <v>38899.863910548775</v>
      </c>
      <c r="H22" s="18">
        <v>9389.550989605932</v>
      </c>
      <c r="I22" s="18">
        <v>88460.359716553619</v>
      </c>
      <c r="J22" s="18">
        <v>286582.16548964445</v>
      </c>
      <c r="K22" s="18">
        <v>394565.71164751693</v>
      </c>
      <c r="L22" s="18">
        <v>3780.1862523054224</v>
      </c>
      <c r="M22" s="18">
        <v>51666.173855705725</v>
      </c>
      <c r="N22" s="18">
        <v>28136.571390229681</v>
      </c>
      <c r="O22" s="18">
        <v>202.98892499999999</v>
      </c>
      <c r="P22" s="18">
        <v>49095.176624051332</v>
      </c>
      <c r="Q22" s="18">
        <v>273.60004181584736</v>
      </c>
      <c r="R22" s="18">
        <v>3900.7024085993826</v>
      </c>
      <c r="S22" s="18">
        <v>6471.7448956846565</v>
      </c>
      <c r="T22" s="18">
        <v>44024.585239613662</v>
      </c>
      <c r="U22" s="18">
        <v>5179.0933967468845</v>
      </c>
      <c r="V22" s="18">
        <v>280.6923670639473</v>
      </c>
      <c r="W22" s="18">
        <v>1715.3985785435596</v>
      </c>
      <c r="X22" s="18">
        <v>901.79544024001291</v>
      </c>
      <c r="Y22" s="18">
        <v>14702.304147465438</v>
      </c>
      <c r="Z22" s="18">
        <v>166392</v>
      </c>
      <c r="AA22" s="18">
        <v>76928.78462081583</v>
      </c>
      <c r="AB22" s="18">
        <v>3220.9234311218797</v>
      </c>
      <c r="AC22" s="18">
        <v>323813.93485065713</v>
      </c>
      <c r="AD22" s="18">
        <v>45440.191225805938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>
      <c r="A23" t="s">
        <v>76</v>
      </c>
      <c r="B23" s="18">
        <v>24149819.269761872</v>
      </c>
      <c r="C23" s="18">
        <v>3584420.9640700785</v>
      </c>
      <c r="D23" s="18">
        <v>291200.36270218808</v>
      </c>
      <c r="E23" s="18">
        <v>149934.10004212646</v>
      </c>
      <c r="F23" s="18">
        <v>2248.2134771805104</v>
      </c>
      <c r="G23" s="18">
        <v>45473.126682295733</v>
      </c>
      <c r="H23" s="18">
        <v>10574.57868206374</v>
      </c>
      <c r="I23" s="18">
        <v>101246.67991813854</v>
      </c>
      <c r="J23" s="18">
        <v>334168.47148703353</v>
      </c>
      <c r="K23" s="18">
        <v>413375.55787585297</v>
      </c>
      <c r="L23" s="18">
        <v>3468.5725210575756</v>
      </c>
      <c r="M23" s="18">
        <v>55973.297636070551</v>
      </c>
      <c r="N23" s="18">
        <v>30066.722399020669</v>
      </c>
      <c r="O23" s="18">
        <v>233.86680999999999</v>
      </c>
      <c r="P23" s="18">
        <v>50320.475977153154</v>
      </c>
      <c r="Q23" s="18">
        <v>233.14303299412404</v>
      </c>
      <c r="R23" s="18">
        <v>4101.1040641370728</v>
      </c>
      <c r="S23" s="18">
        <v>7642.3965137306841</v>
      </c>
      <c r="T23" s="18">
        <v>49134.808853118717</v>
      </c>
      <c r="U23" s="18">
        <v>5319.4021120362622</v>
      </c>
      <c r="V23" s="18">
        <v>319.00769237271606</v>
      </c>
      <c r="W23" s="18">
        <v>1609.4255616887381</v>
      </c>
      <c r="X23" s="18">
        <v>1071.2746585008385</v>
      </c>
      <c r="Y23" s="18">
        <v>13687.441860465116</v>
      </c>
      <c r="Z23" s="18">
        <v>187100</v>
      </c>
      <c r="AA23" s="18">
        <v>88960.001715744089</v>
      </c>
      <c r="AB23" s="18">
        <v>3735.1407064996724</v>
      </c>
      <c r="AC23" s="18">
        <v>329582.92302469257</v>
      </c>
      <c r="AD23" s="18">
        <v>43833.503908486477</v>
      </c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>
      <c r="A24" t="s">
        <v>77</v>
      </c>
      <c r="B24" s="18">
        <v>25826322.917346049</v>
      </c>
      <c r="C24" s="18">
        <v>3908808.4347052532</v>
      </c>
      <c r="D24" s="18">
        <v>293692.98722700041</v>
      </c>
      <c r="E24" s="18">
        <v>162739.96149773459</v>
      </c>
      <c r="F24" s="18">
        <v>2393.653450603329</v>
      </c>
      <c r="G24" s="18">
        <v>52157.482248460168</v>
      </c>
      <c r="H24" s="18">
        <v>11386.333003898617</v>
      </c>
      <c r="I24" s="18">
        <v>115577.27680390542</v>
      </c>
      <c r="J24" s="18">
        <v>359116.23542487354</v>
      </c>
      <c r="K24" s="18">
        <v>493137.14675157273</v>
      </c>
      <c r="L24" s="18">
        <v>3756.7706696318833</v>
      </c>
      <c r="M24" s="18">
        <v>62958.367556256213</v>
      </c>
      <c r="N24" s="18">
        <v>30690.54496371594</v>
      </c>
      <c r="O24" s="18">
        <v>297.47948500000001</v>
      </c>
      <c r="P24" s="18">
        <v>58695.335470526028</v>
      </c>
      <c r="Q24" s="18">
        <v>234.70324305102292</v>
      </c>
      <c r="R24" s="18">
        <v>4636.7365033047536</v>
      </c>
      <c r="S24" s="18">
        <v>9866.9977526719103</v>
      </c>
      <c r="T24" s="18">
        <v>59151.678519788278</v>
      </c>
      <c r="U24" s="18">
        <v>5966.2423741378116</v>
      </c>
      <c r="V24" s="18">
        <v>371.83235196720017</v>
      </c>
      <c r="W24" s="18">
        <v>1489.7611458457038</v>
      </c>
      <c r="X24" s="18">
        <v>1228.7910311603475</v>
      </c>
      <c r="Y24" s="18">
        <v>12457.619047619048</v>
      </c>
      <c r="Z24" s="18">
        <v>222947</v>
      </c>
      <c r="AA24" s="18">
        <v>104272.50314898747</v>
      </c>
      <c r="AB24" s="18">
        <v>4878.9931021939383</v>
      </c>
      <c r="AC24" s="18">
        <v>326067.30323174485</v>
      </c>
      <c r="AD24" s="18">
        <v>42061.097061522276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>
      <c r="A25" t="s">
        <v>78</v>
      </c>
      <c r="B25" s="18">
        <v>26302308.362164192</v>
      </c>
      <c r="C25" s="18">
        <v>4454144.4444078896</v>
      </c>
      <c r="D25" s="18">
        <v>287273.81581253803</v>
      </c>
      <c r="E25" s="18">
        <v>184838.66703416346</v>
      </c>
      <c r="F25" s="18">
        <v>2433.8564522127185</v>
      </c>
      <c r="G25" s="18">
        <v>60644.916395428656</v>
      </c>
      <c r="H25" s="18">
        <v>12236.61488046868</v>
      </c>
      <c r="I25" s="18">
        <v>128889.26255462677</v>
      </c>
      <c r="J25" s="18">
        <v>396306.77057374129</v>
      </c>
      <c r="K25" s="18">
        <v>619115.89664972119</v>
      </c>
      <c r="L25" s="18">
        <v>3787.1723820757702</v>
      </c>
      <c r="M25" s="18">
        <v>62134.067175769422</v>
      </c>
      <c r="N25" s="18">
        <v>31685.289282432579</v>
      </c>
      <c r="O25" s="18">
        <v>343.43008200000003</v>
      </c>
      <c r="P25" s="18">
        <v>60237.42771315344</v>
      </c>
      <c r="Q25" s="18">
        <v>220.85769364026788</v>
      </c>
      <c r="R25" s="18">
        <v>4549.4319341045075</v>
      </c>
      <c r="S25" s="18">
        <v>13180.955662671362</v>
      </c>
      <c r="T25" s="18">
        <v>66894.96696897356</v>
      </c>
      <c r="U25" s="18">
        <v>6476.4623751155468</v>
      </c>
      <c r="V25" s="18">
        <v>420.83031330832137</v>
      </c>
      <c r="W25" s="18">
        <v>1479.2585246623801</v>
      </c>
      <c r="X25" s="18">
        <v>1387.0102139727862</v>
      </c>
      <c r="Y25" s="18">
        <v>10744.075829383886</v>
      </c>
      <c r="Z25" s="18">
        <v>234943</v>
      </c>
      <c r="AA25" s="18">
        <v>120354.2072888276</v>
      </c>
      <c r="AB25" s="18">
        <v>5625.5687130924816</v>
      </c>
      <c r="AC25" s="18">
        <v>317329.45272549236</v>
      </c>
      <c r="AD25" s="18">
        <v>45641.38959640028</v>
      </c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>
      <c r="A26" t="s">
        <v>79</v>
      </c>
      <c r="B26" s="18">
        <v>28063915.13379328</v>
      </c>
      <c r="C26" s="18">
        <v>4907039.1044089124</v>
      </c>
      <c r="D26" s="18">
        <v>327525.49649605877</v>
      </c>
      <c r="E26" s="18">
        <v>206931.74913746753</v>
      </c>
      <c r="F26" s="18">
        <v>2676.1889794715648</v>
      </c>
      <c r="G26" s="18">
        <v>73775.659012086093</v>
      </c>
      <c r="H26" s="18">
        <v>13868.489459259874</v>
      </c>
      <c r="I26" s="18">
        <v>146683.77960891722</v>
      </c>
      <c r="J26" s="18">
        <v>467404.44050504832</v>
      </c>
      <c r="K26" s="18">
        <v>564322.45260213525</v>
      </c>
      <c r="L26" s="18">
        <v>4330.7013460561493</v>
      </c>
      <c r="M26" s="18">
        <v>66919.638535612539</v>
      </c>
      <c r="N26" s="18">
        <v>33674.743447119828</v>
      </c>
      <c r="O26" s="18">
        <v>388.34017</v>
      </c>
      <c r="P26" s="18">
        <v>71002.678801120477</v>
      </c>
      <c r="Q26" s="18">
        <v>259.55294326139131</v>
      </c>
      <c r="R26" s="18">
        <v>4529.0392100529589</v>
      </c>
      <c r="S26" s="18">
        <v>16281.180654770951</v>
      </c>
      <c r="T26" s="18">
        <v>74482.424864437809</v>
      </c>
      <c r="U26" s="18">
        <v>7109.4081290585345</v>
      </c>
      <c r="V26" s="18">
        <v>464.68622885872736</v>
      </c>
      <c r="W26" s="18">
        <v>1545.5972222154164</v>
      </c>
      <c r="X26" s="18">
        <v>1608.5683072348052</v>
      </c>
      <c r="Y26" s="18">
        <v>8307.0754716981119</v>
      </c>
      <c r="Z26" s="18">
        <v>256213</v>
      </c>
      <c r="AA26" s="18">
        <v>135811.77688401029</v>
      </c>
      <c r="AB26" s="18">
        <v>6265.8573710734745</v>
      </c>
      <c r="AC26" s="18">
        <v>362582.12235293834</v>
      </c>
      <c r="AD26" s="18">
        <v>53564.09098410634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>
      <c r="A27" t="s">
        <v>80</v>
      </c>
      <c r="B27" s="18">
        <v>31128272.884602267</v>
      </c>
      <c r="C27" s="18">
        <v>5449117.511910337</v>
      </c>
      <c r="D27" s="18">
        <v>371782.71979699476</v>
      </c>
      <c r="E27" s="18">
        <v>236456.03751621355</v>
      </c>
      <c r="F27" s="18">
        <v>3309.3560013600813</v>
      </c>
      <c r="G27" s="18">
        <v>87891.560102301795</v>
      </c>
      <c r="H27" s="18">
        <v>15293.042421790271</v>
      </c>
      <c r="I27" s="18">
        <v>169278.91860343551</v>
      </c>
      <c r="J27" s="18">
        <v>570530.95535514376</v>
      </c>
      <c r="K27" s="18">
        <v>734484.96762026404</v>
      </c>
      <c r="L27" s="18">
        <v>4534.4189242440789</v>
      </c>
      <c r="M27" s="18">
        <v>77266.09176129711</v>
      </c>
      <c r="N27" s="18">
        <v>37866.029742800834</v>
      </c>
      <c r="O27" s="18">
        <v>438.11667599999998</v>
      </c>
      <c r="P27" s="18">
        <v>82121.271714780538</v>
      </c>
      <c r="Q27" s="18">
        <v>289.13517408240006</v>
      </c>
      <c r="R27" s="18">
        <v>5245.4212371461326</v>
      </c>
      <c r="S27" s="18">
        <v>20736.25801191312</v>
      </c>
      <c r="T27" s="18">
        <v>88832.706382256598</v>
      </c>
      <c r="U27" s="18">
        <v>7762.8032609988159</v>
      </c>
      <c r="V27" s="18">
        <v>566.34625581988098</v>
      </c>
      <c r="W27" s="18">
        <v>1677.6097920225016</v>
      </c>
      <c r="X27" s="18">
        <v>1852.4065212603609</v>
      </c>
      <c r="Y27" s="18">
        <v>4849.2957746478869</v>
      </c>
      <c r="Z27" s="18">
        <v>279013</v>
      </c>
      <c r="AA27" s="18">
        <v>144652.28913066894</v>
      </c>
      <c r="AB27" s="18">
        <v>6996.0706221218652</v>
      </c>
      <c r="AC27" s="18">
        <v>391094.35836423514</v>
      </c>
      <c r="AD27" s="18">
        <v>63151.436139845086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>
      <c r="A28" t="s">
        <v>81</v>
      </c>
      <c r="B28" s="18">
        <v>31792079.676436059</v>
      </c>
      <c r="C28" s="18">
        <v>4833714.4677696386</v>
      </c>
      <c r="D28" s="18">
        <v>393646.92560255219</v>
      </c>
      <c r="E28" s="18">
        <v>265980.78664974432</v>
      </c>
      <c r="F28" s="18">
        <v>3506.7181257189495</v>
      </c>
      <c r="G28" s="18">
        <v>96400.967111472535</v>
      </c>
      <c r="H28" s="18">
        <v>16514.98182615788</v>
      </c>
      <c r="I28" s="18">
        <v>183035.23843343774</v>
      </c>
      <c r="J28" s="18">
        <v>613585.90278700145</v>
      </c>
      <c r="K28" s="18">
        <v>863748.95885641105</v>
      </c>
      <c r="L28" s="18">
        <v>4713.4971730423285</v>
      </c>
      <c r="M28" s="18">
        <v>76999.762382468674</v>
      </c>
      <c r="N28" s="18">
        <v>39795.982701095345</v>
      </c>
      <c r="O28" s="18">
        <v>511.53007000000002</v>
      </c>
      <c r="P28" s="18">
        <v>91790.470430498812</v>
      </c>
      <c r="Q28" s="18">
        <v>305.64063958143936</v>
      </c>
      <c r="R28" s="18">
        <v>5668.1844525779097</v>
      </c>
      <c r="S28" s="18">
        <v>24657.506930229392</v>
      </c>
      <c r="T28" s="18">
        <v>100849.68158056076</v>
      </c>
      <c r="U28" s="18">
        <v>8414.2358785787183</v>
      </c>
      <c r="V28" s="18">
        <v>639.31037094307555</v>
      </c>
      <c r="W28" s="18">
        <v>1600.9051777305021</v>
      </c>
      <c r="X28" s="18">
        <v>1952.5944271795988</v>
      </c>
      <c r="Y28" s="18">
        <v>10587.906976744187</v>
      </c>
      <c r="Z28" s="18">
        <v>292473</v>
      </c>
      <c r="AA28" s="18">
        <v>159718.18010894177</v>
      </c>
      <c r="AB28" s="18">
        <v>7122.5396665997177</v>
      </c>
      <c r="AC28" s="18">
        <v>434546.46949725965</v>
      </c>
      <c r="AD28" s="18">
        <v>69492.506946604364</v>
      </c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>
      <c r="A29" t="s">
        <v>82</v>
      </c>
      <c r="B29" s="18">
        <v>31651463.023810174</v>
      </c>
      <c r="C29" s="18">
        <v>4414734.21185009</v>
      </c>
      <c r="D29" s="18">
        <v>425545.0423671428</v>
      </c>
      <c r="E29" s="18">
        <v>252386.46734460641</v>
      </c>
      <c r="F29" s="18">
        <v>3443.4718259302504</v>
      </c>
      <c r="G29" s="18">
        <v>100163.60163814909</v>
      </c>
      <c r="H29" s="18">
        <v>17872.67089985601</v>
      </c>
      <c r="I29" s="18">
        <v>150180.45439044587</v>
      </c>
      <c r="J29" s="18">
        <v>571941.60543138115</v>
      </c>
      <c r="K29" s="18">
        <v>961601.48294393322</v>
      </c>
      <c r="L29" s="18">
        <v>5191.2338015555742</v>
      </c>
      <c r="M29" s="18">
        <v>77394.422577367295</v>
      </c>
      <c r="N29" s="18">
        <v>41169.352757145709</v>
      </c>
      <c r="O29" s="18">
        <v>476.07473800000002</v>
      </c>
      <c r="P29" s="18">
        <v>91233.724399426661</v>
      </c>
      <c r="Q29" s="18">
        <v>356.32254804445654</v>
      </c>
      <c r="R29" s="18">
        <v>5758.1270217710844</v>
      </c>
      <c r="S29" s="18">
        <v>26843.623395149789</v>
      </c>
      <c r="T29" s="18">
        <v>100169.14358839158</v>
      </c>
      <c r="U29" s="18">
        <v>9043.0655546197704</v>
      </c>
      <c r="V29" s="18">
        <v>721.41610586236186</v>
      </c>
      <c r="W29" s="18">
        <v>1431.1651414766595</v>
      </c>
      <c r="X29" s="18">
        <v>1819.8831358960254</v>
      </c>
      <c r="Y29" s="18">
        <v>10322.79069767442</v>
      </c>
      <c r="Z29" s="18">
        <v>303315</v>
      </c>
      <c r="AA29" s="18">
        <v>177353.16721382056</v>
      </c>
      <c r="AB29" s="18">
        <v>7211.2723150146021</v>
      </c>
      <c r="AC29" s="18">
        <v>436474.49123484094</v>
      </c>
      <c r="AD29" s="18">
        <v>69302.139781421065</v>
      </c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>
      <c r="A30" t="s">
        <v>83</v>
      </c>
      <c r="B30" s="18">
        <v>31458447.469530746</v>
      </c>
      <c r="C30" s="18">
        <v>4032509.7403364121</v>
      </c>
      <c r="D30" s="18">
        <v>429550.23949466983</v>
      </c>
      <c r="E30" s="18">
        <v>111653.60603892247</v>
      </c>
      <c r="F30" s="18">
        <v>3130.0785225073778</v>
      </c>
      <c r="G30" s="18">
        <v>85707.550880785057</v>
      </c>
      <c r="H30" s="18">
        <v>18568.15386608936</v>
      </c>
      <c r="I30" s="18">
        <v>113675.59541349592</v>
      </c>
      <c r="J30" s="18">
        <v>383934.24328700767</v>
      </c>
      <c r="K30" s="18">
        <v>1029060.6205490828</v>
      </c>
      <c r="L30" s="18">
        <v>4895.2547964205796</v>
      </c>
      <c r="M30" s="18">
        <v>77886.383085148729</v>
      </c>
      <c r="N30" s="18">
        <v>42676.520395143569</v>
      </c>
      <c r="O30" s="18">
        <v>542.81418699999995</v>
      </c>
      <c r="P30" s="18">
        <v>72206.940479005614</v>
      </c>
      <c r="Q30" s="18">
        <v>360.37346735704728</v>
      </c>
      <c r="R30" s="18">
        <v>4487.5381320326132</v>
      </c>
      <c r="S30" s="18">
        <v>27209.602050045229</v>
      </c>
      <c r="T30" s="18">
        <v>72175.314540531937</v>
      </c>
      <c r="U30" s="18">
        <v>5925.8553604397075</v>
      </c>
      <c r="V30" s="18">
        <v>766.65385726423096</v>
      </c>
      <c r="W30" s="18">
        <v>1320.0218202173651</v>
      </c>
      <c r="X30" s="18">
        <v>1339.2874756117246</v>
      </c>
      <c r="Y30" s="18">
        <v>10273.488372093023</v>
      </c>
      <c r="Z30" s="18">
        <v>279926</v>
      </c>
      <c r="AA30" s="18">
        <v>168885.43639180582</v>
      </c>
      <c r="AB30" s="18">
        <v>6742.3954412336079</v>
      </c>
      <c r="AC30" s="18">
        <v>389577.812515378</v>
      </c>
      <c r="AD30" s="18">
        <v>57180.274401299968</v>
      </c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>
      <c r="A31" t="s">
        <v>84</v>
      </c>
      <c r="B31" s="18">
        <v>32673140.507641204</v>
      </c>
      <c r="C31" s="18">
        <v>4562078.6220805682</v>
      </c>
      <c r="D31" s="18">
        <v>461791.14919149375</v>
      </c>
      <c r="E31" s="18">
        <v>163775.68876269707</v>
      </c>
      <c r="F31" s="18">
        <v>3512.7779947266599</v>
      </c>
      <c r="G31" s="18">
        <v>86285.332761702855</v>
      </c>
      <c r="H31" s="18">
        <v>18442.306336336784</v>
      </c>
      <c r="I31" s="18">
        <v>126669.21233724491</v>
      </c>
      <c r="J31" s="18">
        <v>497816.42278986808</v>
      </c>
      <c r="K31" s="18">
        <v>1094004.1675474888</v>
      </c>
      <c r="L31" s="18">
        <v>5380.8872405171278</v>
      </c>
      <c r="M31" s="18">
        <v>77779.555707810054</v>
      </c>
      <c r="N31" s="18">
        <v>44758.115447770622</v>
      </c>
      <c r="O31" s="18">
        <v>375.54844200000002</v>
      </c>
      <c r="P31" s="18">
        <v>82995.181179437175</v>
      </c>
      <c r="Q31" s="18">
        <v>401.809192398775</v>
      </c>
      <c r="R31" s="18">
        <v>5096.498703408347</v>
      </c>
      <c r="S31" s="18">
        <v>28683.727991011128</v>
      </c>
      <c r="T31" s="18">
        <v>79148.421052631587</v>
      </c>
      <c r="U31" s="18">
        <v>6575.623035905568</v>
      </c>
      <c r="V31" s="18">
        <v>836.42202353440939</v>
      </c>
      <c r="W31" s="18">
        <v>1232.5203515250264</v>
      </c>
      <c r="X31" s="18">
        <v>1515.4588028990324</v>
      </c>
      <c r="Y31" s="18">
        <v>10280</v>
      </c>
      <c r="Z31" s="18">
        <v>303827</v>
      </c>
      <c r="AA31" s="18">
        <v>165768.09539155656</v>
      </c>
      <c r="AB31" s="18">
        <v>6490.6123112921296</v>
      </c>
      <c r="AC31" s="18">
        <v>426567.95380496146</v>
      </c>
      <c r="AD31" s="18">
        <v>59921.764995715137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>
      <c r="A32" t="s">
        <v>85</v>
      </c>
      <c r="B32" s="18">
        <v>33620643.558426149</v>
      </c>
      <c r="C32" s="18">
        <v>4887519.736333671</v>
      </c>
      <c r="D32" s="18">
        <v>476148.03490696423</v>
      </c>
      <c r="E32" s="18">
        <v>175702.22840060439</v>
      </c>
      <c r="F32" s="18">
        <v>3666.6375667590964</v>
      </c>
      <c r="G32" s="18">
        <v>95835.970989328853</v>
      </c>
      <c r="H32" s="18">
        <v>19131.796458321925</v>
      </c>
      <c r="I32" s="18">
        <v>126392.22320346108</v>
      </c>
      <c r="J32" s="18">
        <v>576179.38781961286</v>
      </c>
      <c r="K32" s="18">
        <v>1211331.1533232906</v>
      </c>
      <c r="L32" s="18">
        <v>5730.3801150393401</v>
      </c>
      <c r="M32" s="18">
        <v>76865.936391009236</v>
      </c>
      <c r="N32" s="18">
        <v>45469.58606360876</v>
      </c>
      <c r="O32" s="18">
        <v>439.64612199999999</v>
      </c>
      <c r="P32" s="18">
        <v>81025.841936629149</v>
      </c>
      <c r="Q32" s="18">
        <v>439.14254980435163</v>
      </c>
      <c r="R32" s="18">
        <v>6649.7090920340534</v>
      </c>
      <c r="S32" s="18">
        <v>31172.627975507756</v>
      </c>
      <c r="T32" s="18">
        <v>93789.736842105282</v>
      </c>
      <c r="U32" s="18">
        <v>7275.3259707873176</v>
      </c>
      <c r="V32" s="18">
        <v>886.23058479184351</v>
      </c>
      <c r="W32" s="18">
        <v>1318.2305506068112</v>
      </c>
      <c r="X32" s="18">
        <v>1806.0274950590235</v>
      </c>
      <c r="Y32" s="18">
        <v>10607.906976744187</v>
      </c>
      <c r="Z32" s="18">
        <v>330725</v>
      </c>
      <c r="AA32" s="18">
        <v>171668.89853894367</v>
      </c>
      <c r="AB32" s="18">
        <v>6720.4924058361057</v>
      </c>
      <c r="AC32" s="18">
        <v>408774.98801811971</v>
      </c>
      <c r="AD32" s="18">
        <v>54443.379764887963</v>
      </c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>
      <c r="A33" t="s">
        <v>86</v>
      </c>
      <c r="B33" s="18">
        <v>33448153.958337322</v>
      </c>
      <c r="C33" s="18">
        <v>4303542.5777878966</v>
      </c>
      <c r="D33" s="18">
        <v>490658.80465588107</v>
      </c>
      <c r="E33" s="18">
        <v>170832.0866113129</v>
      </c>
      <c r="F33" s="18">
        <v>3991.7950463869265</v>
      </c>
      <c r="G33" s="18">
        <v>89285.087394950941</v>
      </c>
      <c r="H33" s="18">
        <v>18364.211053140447</v>
      </c>
      <c r="I33" s="18">
        <v>120296.47618040192</v>
      </c>
      <c r="J33" s="18">
        <v>547656.28696479811</v>
      </c>
      <c r="K33" s="18">
        <v>1339400.5647329639</v>
      </c>
      <c r="L33" s="18">
        <v>5890.9061798483644</v>
      </c>
      <c r="M33" s="18">
        <v>73268.805040749896</v>
      </c>
      <c r="N33" s="18">
        <v>45432.923187193883</v>
      </c>
      <c r="O33" s="18">
        <v>517.70847100000003</v>
      </c>
      <c r="P33" s="18">
        <v>76261.997690392644</v>
      </c>
      <c r="Q33" s="18">
        <v>476.39689709416189</v>
      </c>
      <c r="R33" s="18">
        <v>6206.2009027625645</v>
      </c>
      <c r="S33" s="18">
        <v>32685.198809294743</v>
      </c>
      <c r="T33" s="18">
        <v>92783.947368421068</v>
      </c>
      <c r="U33" s="18">
        <v>7633.9175942168613</v>
      </c>
      <c r="V33" s="18">
        <v>887.11909209353234</v>
      </c>
      <c r="W33" s="18">
        <v>1470.24037027232</v>
      </c>
      <c r="X33" s="18">
        <v>1827.359032177302</v>
      </c>
      <c r="Y33" s="18">
        <v>11021.86046511628</v>
      </c>
      <c r="Z33" s="18">
        <v>299303</v>
      </c>
      <c r="AA33" s="18">
        <v>169404.32761660524</v>
      </c>
      <c r="AB33" s="18">
        <v>6811.2279828219325</v>
      </c>
      <c r="AC33" s="18">
        <v>390108.83437185228</v>
      </c>
      <c r="AD33" s="18">
        <v>54109.071953381688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>
      <c r="A34" t="s">
        <v>87</v>
      </c>
      <c r="B34" s="18">
        <v>34784946.998131402</v>
      </c>
      <c r="C34" s="18">
        <v>4115115.6500378828</v>
      </c>
      <c r="D34" s="18">
        <v>512774.61810854537</v>
      </c>
      <c r="E34" s="18">
        <v>208325.0026266817</v>
      </c>
      <c r="F34" s="18">
        <v>4289.4024922781973</v>
      </c>
      <c r="G34" s="18">
        <v>91941.791943616292</v>
      </c>
      <c r="H34" s="18">
        <v>19572.831561727209</v>
      </c>
      <c r="I34" s="18">
        <v>134300.90335796212</v>
      </c>
      <c r="J34" s="18">
        <v>627246.91701758339</v>
      </c>
      <c r="K34" s="18">
        <v>1470557.2669667569</v>
      </c>
      <c r="L34" s="18">
        <v>5899.6269344554985</v>
      </c>
      <c r="M34" s="18">
        <v>80353.156003422322</v>
      </c>
      <c r="N34" s="18">
        <v>47194.75538971807</v>
      </c>
      <c r="O34" s="18">
        <v>510.67703999999998</v>
      </c>
      <c r="P34" s="18">
        <v>81357.658195182885</v>
      </c>
      <c r="Q34" s="18">
        <v>537.04660708958181</v>
      </c>
      <c r="R34" s="18">
        <v>6474.7329942765555</v>
      </c>
      <c r="S34" s="18">
        <v>35064.105500834448</v>
      </c>
      <c r="T34" s="18">
        <v>100845.5263157895</v>
      </c>
      <c r="U34" s="18">
        <v>10369.133640552996</v>
      </c>
      <c r="V34" s="18">
        <v>913.32548890624992</v>
      </c>
      <c r="W34" s="18">
        <v>1619.3008853095077</v>
      </c>
      <c r="X34" s="18">
        <v>1906.8677959573733</v>
      </c>
      <c r="Y34" s="18">
        <v>10910</v>
      </c>
      <c r="Z34" s="18">
        <v>307429</v>
      </c>
      <c r="AA34" s="18">
        <v>166348.87324094158</v>
      </c>
      <c r="AB34" s="18">
        <v>7322.6474359240328</v>
      </c>
      <c r="AC34" s="18">
        <v>435171.31311759306</v>
      </c>
      <c r="AD34" s="18">
        <v>62520.383453665243</v>
      </c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>
      <c r="A35" t="s">
        <v>88</v>
      </c>
      <c r="B35" s="18">
        <v>39027036.920265459</v>
      </c>
      <c r="C35" s="18">
        <v>4445659.4453095673</v>
      </c>
      <c r="D35" s="18">
        <v>599470.43050876923</v>
      </c>
      <c r="E35" s="18">
        <v>249968.41321832547</v>
      </c>
      <c r="F35" s="18">
        <v>4664.89932885906</v>
      </c>
      <c r="G35" s="18">
        <v>97002.305536156739</v>
      </c>
      <c r="H35" s="18">
        <v>21609.196009160052</v>
      </c>
      <c r="I35" s="18">
        <v>152280.61646947847</v>
      </c>
      <c r="J35" s="18">
        <v>702714.87485112972</v>
      </c>
      <c r="K35" s="18">
        <v>1660280.188843753</v>
      </c>
      <c r="L35" s="18">
        <v>6464.6919143479645</v>
      </c>
      <c r="M35" s="18">
        <v>90990.621088673463</v>
      </c>
      <c r="N35" s="18">
        <v>51690.43735825461</v>
      </c>
      <c r="O35" s="18">
        <v>543.31560899999999</v>
      </c>
      <c r="P35" s="18">
        <v>83908.155047118882</v>
      </c>
      <c r="Q35" s="18">
        <v>621.98225340524061</v>
      </c>
      <c r="R35" s="18">
        <v>7265.9203028766588</v>
      </c>
      <c r="S35" s="18">
        <v>39552.513231066812</v>
      </c>
      <c r="T35" s="18">
        <v>110202.36842105264</v>
      </c>
      <c r="U35" s="18">
        <v>9924.9080385852085</v>
      </c>
      <c r="V35" s="18">
        <v>1052.1210559374997</v>
      </c>
      <c r="W35" s="18">
        <v>1849.7344838023885</v>
      </c>
      <c r="X35" s="18">
        <v>2184.2793013394075</v>
      </c>
      <c r="Y35" s="18">
        <v>11051</v>
      </c>
      <c r="Z35" s="18">
        <v>317374</v>
      </c>
      <c r="AA35" s="18">
        <v>161385.55880181075</v>
      </c>
      <c r="AB35" s="18">
        <v>8194.9911035172918</v>
      </c>
      <c r="AC35" s="18">
        <v>558422.13439247862</v>
      </c>
      <c r="AD35" s="18">
        <v>83910.383616566789</v>
      </c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>
      <c r="A36" t="s">
        <v>89</v>
      </c>
      <c r="B36" s="18">
        <v>43933820.876404844</v>
      </c>
      <c r="C36" s="18">
        <v>4815168.0287531754</v>
      </c>
      <c r="D36" s="18">
        <v>703128.95827418147</v>
      </c>
      <c r="E36" s="18">
        <v>273460.97684145393</v>
      </c>
      <c r="F36" s="18">
        <v>5337.8898225957055</v>
      </c>
      <c r="G36" s="18">
        <v>114186.64342194397</v>
      </c>
      <c r="H36" s="18">
        <v>23646.374864008729</v>
      </c>
      <c r="I36" s="18">
        <v>172895.63578575602</v>
      </c>
      <c r="J36" s="18">
        <v>793175.58497158356</v>
      </c>
      <c r="K36" s="18">
        <v>1955347.2804156116</v>
      </c>
      <c r="L36" s="18">
        <v>7285.5001558903123</v>
      </c>
      <c r="M36" s="18">
        <v>104351.93342181161</v>
      </c>
      <c r="N36" s="18">
        <v>55949.962465968376</v>
      </c>
      <c r="O36" s="18">
        <v>1078.3737289999999</v>
      </c>
      <c r="P36" s="18">
        <v>91371.215321412281</v>
      </c>
      <c r="Q36" s="18">
        <v>702.73680651771917</v>
      </c>
      <c r="R36" s="18">
        <v>8722.7675818947519</v>
      </c>
      <c r="S36" s="18">
        <v>49494.347770862441</v>
      </c>
      <c r="T36" s="18">
        <v>124749.47368421053</v>
      </c>
      <c r="U36" s="18">
        <v>10253.849223529407</v>
      </c>
      <c r="V36" s="18">
        <v>1226.8295648437497</v>
      </c>
      <c r="W36" s="18">
        <v>2309.7622180043409</v>
      </c>
      <c r="X36" s="18">
        <v>2576.8381152785801</v>
      </c>
      <c r="Y36" s="18">
        <v>11168</v>
      </c>
      <c r="Z36" s="18">
        <v>346881</v>
      </c>
      <c r="AA36" s="18">
        <v>169099.76887519259</v>
      </c>
      <c r="AB36" s="18">
        <v>10585.663047803569</v>
      </c>
      <c r="AC36" s="18">
        <v>678337.41802276531</v>
      </c>
      <c r="AD36" s="18">
        <v>102445.76040954381</v>
      </c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>
      <c r="A37" t="s">
        <v>90</v>
      </c>
      <c r="B37" s="18">
        <v>47605038.376865014</v>
      </c>
      <c r="C37" s="18">
        <v>4755410.1275489451</v>
      </c>
      <c r="D37" s="18">
        <v>823611.57801109878</v>
      </c>
      <c r="E37" s="18">
        <v>304371.85184020386</v>
      </c>
      <c r="F37" s="18">
        <v>6293.0482590103848</v>
      </c>
      <c r="G37" s="18">
        <v>127417.87944286148</v>
      </c>
      <c r="H37" s="18">
        <v>27931.971937572052</v>
      </c>
      <c r="I37" s="18">
        <v>189318.4572143018</v>
      </c>
      <c r="J37" s="18">
        <v>934901.10176249442</v>
      </c>
      <c r="K37" s="18">
        <v>2285961.2048187866</v>
      </c>
      <c r="L37" s="18">
        <v>8258.829299050687</v>
      </c>
      <c r="M37" s="18">
        <v>117708.4045517162</v>
      </c>
      <c r="N37" s="18">
        <v>57628.097480897544</v>
      </c>
      <c r="O37" s="18">
        <v>1813.708128</v>
      </c>
      <c r="P37" s="18">
        <v>103071.59771791089</v>
      </c>
      <c r="Q37" s="18">
        <v>818.86961001678583</v>
      </c>
      <c r="R37" s="18">
        <v>10561.292508550392</v>
      </c>
      <c r="S37" s="18">
        <v>57633.255739410532</v>
      </c>
      <c r="T37" s="18">
        <v>143534.41845215435</v>
      </c>
      <c r="U37" s="18">
        <v>11930.828613044219</v>
      </c>
      <c r="V37" s="18">
        <v>1163.3624342968747</v>
      </c>
      <c r="W37" s="18">
        <v>2925.9591240465215</v>
      </c>
      <c r="X37" s="18">
        <v>2946.3502675131003</v>
      </c>
      <c r="Y37" s="18">
        <v>13031.196789644055</v>
      </c>
      <c r="Z37" s="18">
        <v>374042</v>
      </c>
      <c r="AA37" s="18">
        <v>181569.30396022633</v>
      </c>
      <c r="AB37" s="18">
        <v>12092.275501253345</v>
      </c>
      <c r="AC37" s="18">
        <v>760939.51257757575</v>
      </c>
      <c r="AD37" s="18">
        <v>114720.86536659459</v>
      </c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>
      <c r="A38" t="s">
        <v>91</v>
      </c>
      <c r="B38" s="18">
        <v>51594951.750713825</v>
      </c>
      <c r="C38" s="18">
        <v>4530376.7705016648</v>
      </c>
      <c r="D38" s="18">
        <v>939066.41742879746</v>
      </c>
      <c r="E38" s="18">
        <v>388167.83485147287</v>
      </c>
      <c r="F38" s="18">
        <v>7274.5019192103828</v>
      </c>
      <c r="G38" s="18">
        <v>147794.11764705883</v>
      </c>
      <c r="H38" s="18">
        <v>32365.078169152534</v>
      </c>
      <c r="I38" s="18">
        <v>221758.37391808303</v>
      </c>
      <c r="J38" s="18">
        <v>1053216.892422019</v>
      </c>
      <c r="K38" s="18">
        <v>2752118.8579665446</v>
      </c>
      <c r="L38" s="18">
        <v>8990.1526144715062</v>
      </c>
      <c r="M38" s="18">
        <v>136319.52900993481</v>
      </c>
      <c r="N38" s="18">
        <v>69971.619881460152</v>
      </c>
      <c r="O38" s="18">
        <v>2657.8426650000001</v>
      </c>
      <c r="P38" s="18">
        <v>122210.78180471137</v>
      </c>
      <c r="Q38" s="18">
        <v>897.73135994229006</v>
      </c>
      <c r="R38" s="18">
        <v>12709.854523369979</v>
      </c>
      <c r="S38" s="18">
        <v>66371.664817043624</v>
      </c>
      <c r="T38" s="18">
        <v>162692.26015506999</v>
      </c>
      <c r="U38" s="18">
        <v>13851.581917808182</v>
      </c>
      <c r="V38" s="18">
        <v>1575.2003909374998</v>
      </c>
      <c r="W38" s="18">
        <v>3958.5849620842491</v>
      </c>
      <c r="X38" s="18">
        <v>3605.9858998455943</v>
      </c>
      <c r="Y38" s="18">
        <v>13764.39353473715</v>
      </c>
      <c r="Z38" s="18">
        <v>386492</v>
      </c>
      <c r="AA38" s="18">
        <v>193535.4345913704</v>
      </c>
      <c r="AB38" s="18">
        <v>14789.613443286788</v>
      </c>
      <c r="AC38" s="18">
        <v>818233.98485355487</v>
      </c>
      <c r="AD38" s="18">
        <v>111612.04726389106</v>
      </c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>
      <c r="A39" t="s">
        <v>92</v>
      </c>
      <c r="B39" s="18">
        <v>58166408.754436597</v>
      </c>
      <c r="C39" s="18">
        <v>4515263.3960333886</v>
      </c>
      <c r="D39" s="18">
        <v>1184724.4884139381</v>
      </c>
      <c r="E39" s="18">
        <v>460192.55012426106</v>
      </c>
      <c r="F39" s="18">
        <v>8639.2406623659463</v>
      </c>
      <c r="G39" s="18">
        <v>179981.08953056691</v>
      </c>
      <c r="H39" s="18">
        <v>37023.5260631989</v>
      </c>
      <c r="I39" s="18">
        <v>262942.68250575388</v>
      </c>
      <c r="J39" s="18">
        <v>1172614.1349120513</v>
      </c>
      <c r="K39" s="18">
        <v>3550327.2578855231</v>
      </c>
      <c r="L39" s="18">
        <v>10958.769835636975</v>
      </c>
      <c r="M39" s="18">
        <v>152124.00028597997</v>
      </c>
      <c r="N39" s="18">
        <v>79825.872642237096</v>
      </c>
      <c r="O39" s="18">
        <v>2881.0402279999998</v>
      </c>
      <c r="P39" s="18">
        <v>149359.94661340464</v>
      </c>
      <c r="Q39" s="18">
        <v>1196.0908413680129</v>
      </c>
      <c r="R39" s="18">
        <v>13570.654027100582</v>
      </c>
      <c r="S39" s="18">
        <v>77414.425532245165</v>
      </c>
      <c r="T39" s="18">
        <v>193549.54795475258</v>
      </c>
      <c r="U39" s="18">
        <v>18232.525294615491</v>
      </c>
      <c r="V39" s="18">
        <v>1868.3834598437495</v>
      </c>
      <c r="W39" s="18">
        <v>4910.4676620664995</v>
      </c>
      <c r="X39" s="18">
        <v>4570.0083804121468</v>
      </c>
      <c r="Y39" s="18">
        <v>14374.670965392774</v>
      </c>
      <c r="Z39" s="18">
        <v>406940</v>
      </c>
      <c r="AA39" s="18">
        <v>211596.95354476219</v>
      </c>
      <c r="AB39" s="18">
        <v>18340.552420238018</v>
      </c>
      <c r="AC39" s="18">
        <v>985139.39530865278</v>
      </c>
      <c r="AD39" s="18">
        <v>137318.58718604461</v>
      </c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>
      <c r="A40" t="s">
        <v>93</v>
      </c>
      <c r="B40" s="18">
        <v>63781808.043997467</v>
      </c>
      <c r="C40" s="18">
        <v>5037908.7591115087</v>
      </c>
      <c r="D40" s="18">
        <v>1267470.1213763419</v>
      </c>
      <c r="E40" s="18">
        <v>543253.87279614084</v>
      </c>
      <c r="F40" s="18">
        <v>10351.917780061665</v>
      </c>
      <c r="G40" s="18">
        <v>192231.20295105584</v>
      </c>
      <c r="H40" s="18">
        <v>46595.310334954367</v>
      </c>
      <c r="I40" s="18">
        <v>291382.98556898872</v>
      </c>
      <c r="J40" s="18">
        <v>1047339.0419038517</v>
      </c>
      <c r="K40" s="18">
        <v>4594336.6018315777</v>
      </c>
      <c r="L40" s="18">
        <v>11692.061094559125</v>
      </c>
      <c r="M40" s="18">
        <v>151087.47534017186</v>
      </c>
      <c r="N40" s="18">
        <v>91646.940101627901</v>
      </c>
      <c r="O40" s="18">
        <v>4391.3681049999996</v>
      </c>
      <c r="P40" s="18">
        <v>174195.18494925054</v>
      </c>
      <c r="Q40" s="18">
        <v>1258.3395654617402</v>
      </c>
      <c r="R40" s="18">
        <v>15948.702091732292</v>
      </c>
      <c r="S40" s="18">
        <v>99130.304099127432</v>
      </c>
      <c r="T40" s="18">
        <v>230811.5913065201</v>
      </c>
      <c r="U40" s="18">
        <v>25864.444149524439</v>
      </c>
      <c r="V40" s="18">
        <v>2271.6461881249993</v>
      </c>
      <c r="W40" s="18">
        <v>6520.0973498470466</v>
      </c>
      <c r="X40" s="18">
        <v>5731.7634386923492</v>
      </c>
      <c r="Y40" s="18">
        <v>13336.798314546762</v>
      </c>
      <c r="Z40" s="18">
        <v>415824</v>
      </c>
      <c r="AA40" s="18">
        <v>219278.73975300184</v>
      </c>
      <c r="AB40" s="18">
        <v>20917.419055738421</v>
      </c>
      <c r="AC40" s="18">
        <v>1057010.4864065358</v>
      </c>
      <c r="AD40" s="18">
        <v>133277.16799201048</v>
      </c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>
      <c r="A41" t="s">
        <v>94</v>
      </c>
      <c r="B41" s="18">
        <v>60505150.495422997</v>
      </c>
      <c r="C41" s="18">
        <v>5231383.2847228628</v>
      </c>
      <c r="D41" s="18">
        <v>1315230.2297683852</v>
      </c>
      <c r="E41" s="18">
        <v>574505.1357163823</v>
      </c>
      <c r="F41" s="18">
        <v>10401.844097278152</v>
      </c>
      <c r="G41" s="18">
        <v>192406.44141602816</v>
      </c>
      <c r="H41" s="18">
        <v>48143.074176305367</v>
      </c>
      <c r="I41" s="18">
        <v>281710.54167335207</v>
      </c>
      <c r="J41" s="18">
        <v>943941.87621874327</v>
      </c>
      <c r="K41" s="18">
        <v>5101690.4454219332</v>
      </c>
      <c r="L41" s="18">
        <v>12739.825873176806</v>
      </c>
      <c r="M41" s="18">
        <v>161537.63170988823</v>
      </c>
      <c r="N41" s="18">
        <v>102126.49649570383</v>
      </c>
      <c r="O41" s="18">
        <v>3199.6666909999999</v>
      </c>
      <c r="P41" s="18">
        <v>168334.64202548278</v>
      </c>
      <c r="Q41" s="18">
        <v>1264.7500665905493</v>
      </c>
      <c r="R41" s="18">
        <v>11892.307477029468</v>
      </c>
      <c r="S41" s="18">
        <v>106014.65956314329</v>
      </c>
      <c r="T41" s="18">
        <v>202257.45816084949</v>
      </c>
      <c r="U41" s="18">
        <v>32934.812583505409</v>
      </c>
      <c r="V41" s="18">
        <v>2345.2948786718748</v>
      </c>
      <c r="W41" s="18">
        <v>5314.9580986030696</v>
      </c>
      <c r="X41" s="18">
        <v>6056.9466994028489</v>
      </c>
      <c r="Y41" s="18">
        <v>12035.152491949641</v>
      </c>
      <c r="Z41" s="18">
        <v>390788</v>
      </c>
      <c r="AA41" s="18">
        <v>214047.7956590447</v>
      </c>
      <c r="AB41" s="18">
        <v>21475.565538130126</v>
      </c>
      <c r="AC41" s="18">
        <v>1014835.7166790639</v>
      </c>
      <c r="AD41" s="18">
        <v>121340.3429357585</v>
      </c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>
      <c r="A42" t="s">
        <v>95</v>
      </c>
      <c r="B42" s="18">
        <v>66231828.748628721</v>
      </c>
      <c r="C42" s="18">
        <v>5700098.1147444099</v>
      </c>
      <c r="D42" s="18">
        <v>1669619.7718177619</v>
      </c>
      <c r="E42" s="18">
        <v>755094.15759424772</v>
      </c>
      <c r="F42" s="18">
        <v>11242.278818773764</v>
      </c>
      <c r="G42" s="18">
        <v>236420.33724277504</v>
      </c>
      <c r="H42" s="18">
        <v>56725.754848386423</v>
      </c>
      <c r="I42" s="18">
        <v>341104.67164925009</v>
      </c>
      <c r="J42" s="18">
        <v>1144066.9773199477</v>
      </c>
      <c r="K42" s="18">
        <v>6087192.3737801788</v>
      </c>
      <c r="L42" s="18">
        <v>16280.802529750486</v>
      </c>
      <c r="M42" s="18">
        <v>174507.92371071535</v>
      </c>
      <c r="N42" s="18">
        <v>114507.79769834936</v>
      </c>
      <c r="O42" s="18">
        <v>3998.9613140000001</v>
      </c>
      <c r="P42" s="18">
        <v>199590.93367693335</v>
      </c>
      <c r="Q42" s="18">
        <v>1585.4642662840531</v>
      </c>
      <c r="R42" s="18">
        <v>13707.116269240218</v>
      </c>
      <c r="S42" s="18">
        <v>115931.74990485977</v>
      </c>
      <c r="T42" s="18">
        <v>255017.64520717959</v>
      </c>
      <c r="U42" s="18">
        <v>41444.923052878359</v>
      </c>
      <c r="V42" s="18">
        <v>2588.1760584375002</v>
      </c>
      <c r="W42" s="18">
        <v>7189.4831796825947</v>
      </c>
      <c r="X42" s="18">
        <v>7313.4506586232546</v>
      </c>
      <c r="Y42" s="18">
        <v>13945.167272715695</v>
      </c>
      <c r="Z42" s="18">
        <v>444245</v>
      </c>
      <c r="AA42" s="18">
        <v>228638.67853695154</v>
      </c>
      <c r="AB42" s="18">
        <v>28123.582424036664</v>
      </c>
      <c r="AC42" s="18">
        <v>1299463.0764488038</v>
      </c>
      <c r="AD42" s="18">
        <v>146583.83153833062</v>
      </c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>
      <c r="A43" t="s">
        <v>96</v>
      </c>
      <c r="B43" s="18">
        <v>73648245.476728991</v>
      </c>
      <c r="C43" s="18">
        <v>6157459.5948237171</v>
      </c>
      <c r="D43" s="18">
        <v>1871918.0105418833</v>
      </c>
      <c r="E43" s="18">
        <v>892969.10452923295</v>
      </c>
      <c r="F43" s="18">
        <v>12829.542934581741</v>
      </c>
      <c r="G43" s="18">
        <v>276622.0169339577</v>
      </c>
      <c r="H43" s="18">
        <v>65292.745704442248</v>
      </c>
      <c r="I43" s="18">
        <v>370818.76836563391</v>
      </c>
      <c r="J43" s="18">
        <v>1253223.0164497471</v>
      </c>
      <c r="K43" s="18">
        <v>7551545.623202282</v>
      </c>
      <c r="L43" s="18">
        <v>18467.306133477439</v>
      </c>
      <c r="M43" s="18">
        <v>211671.57568337128</v>
      </c>
      <c r="N43" s="18">
        <v>123506.29244636722</v>
      </c>
      <c r="O43" s="18">
        <v>5672.0487229999999</v>
      </c>
      <c r="P43" s="18">
        <v>224142.89262904611</v>
      </c>
      <c r="Q43" s="18">
        <v>1820.2090932095518</v>
      </c>
      <c r="R43" s="18">
        <v>18524.790773910856</v>
      </c>
      <c r="S43" s="18">
        <v>135539.43855970941</v>
      </c>
      <c r="T43" s="18">
        <v>297951.66765044862</v>
      </c>
      <c r="U43" s="18">
        <v>57888.477654853421</v>
      </c>
      <c r="V43" s="18">
        <v>2774.3501610877647</v>
      </c>
      <c r="W43" s="18">
        <v>10409.826296128287</v>
      </c>
      <c r="X43" s="18">
        <v>8741.7150719478268</v>
      </c>
      <c r="Y43" s="18">
        <v>15689.234225127297</v>
      </c>
      <c r="Z43" s="18">
        <v>483957</v>
      </c>
      <c r="AA43" s="18">
        <v>248513.61767728673</v>
      </c>
      <c r="AB43" s="18">
        <v>36709.821915743865</v>
      </c>
      <c r="AC43" s="18">
        <v>1546688.9281460261</v>
      </c>
      <c r="AD43" s="18">
        <v>168461.99874129498</v>
      </c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>
      <c r="A44" t="s">
        <v>97</v>
      </c>
      <c r="B44" s="18">
        <v>75219130.480862975</v>
      </c>
      <c r="C44" s="18">
        <v>6203213.1213341225</v>
      </c>
      <c r="D44" s="18">
        <v>1860877.2355641364</v>
      </c>
      <c r="E44" s="18">
        <v>917869.91336524312</v>
      </c>
      <c r="F44" s="18">
        <v>14054.450781056286</v>
      </c>
      <c r="G44" s="18">
        <v>291609.61769133917</v>
      </c>
      <c r="H44" s="18">
        <v>68434.431854754992</v>
      </c>
      <c r="I44" s="18">
        <v>397558.39388563565</v>
      </c>
      <c r="J44" s="18">
        <v>1278427.6047407098</v>
      </c>
      <c r="K44" s="18">
        <v>8532186.3528908938</v>
      </c>
      <c r="L44" s="18">
        <v>17927.227199812191</v>
      </c>
      <c r="M44" s="18">
        <v>214641.65820327846</v>
      </c>
      <c r="N44" s="18">
        <v>128899.30787531439</v>
      </c>
      <c r="O44" s="18">
        <v>6661.6645749999998</v>
      </c>
      <c r="P44" s="18">
        <v>250092.12417911922</v>
      </c>
      <c r="Q44" s="18">
        <v>1823.6901308139093</v>
      </c>
      <c r="R44" s="18">
        <v>19048.443088452794</v>
      </c>
      <c r="S44" s="18">
        <v>155820.00192049163</v>
      </c>
      <c r="T44" s="18">
        <v>314443.06122013833</v>
      </c>
      <c r="U44" s="18">
        <v>61013.748262083573</v>
      </c>
      <c r="V44" s="18">
        <v>2886.1639365430437</v>
      </c>
      <c r="W44" s="18">
        <v>12292.75622799393</v>
      </c>
      <c r="X44" s="18">
        <v>10191.355070380192</v>
      </c>
      <c r="Y44" s="18">
        <v>15907.396534426669</v>
      </c>
      <c r="Z44" s="18">
        <v>495536</v>
      </c>
      <c r="AA44" s="18">
        <v>262628.87716621708</v>
      </c>
      <c r="AB44" s="18">
        <v>43031.773947076821</v>
      </c>
      <c r="AC44" s="18">
        <v>1590707.5590426615</v>
      </c>
      <c r="AD44" s="18">
        <v>176192.88655139678</v>
      </c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>
      <c r="A45" t="s">
        <v>98</v>
      </c>
      <c r="B45" s="18">
        <v>77355149.587588087</v>
      </c>
      <c r="C45" s="18">
        <v>5155717.0562708275</v>
      </c>
      <c r="D45" s="18">
        <v>1917053.6957053721</v>
      </c>
      <c r="E45" s="18">
        <v>912524.13671801821</v>
      </c>
      <c r="F45" s="18">
        <v>15268.706934012043</v>
      </c>
      <c r="G45" s="18">
        <v>305157.11659873731</v>
      </c>
      <c r="H45" s="18">
        <v>74317.788943403575</v>
      </c>
      <c r="I45" s="18">
        <v>420333.69169833499</v>
      </c>
      <c r="J45" s="18">
        <v>1370795.1791089096</v>
      </c>
      <c r="K45" s="18">
        <v>9570470.1003218014</v>
      </c>
      <c r="L45" s="18">
        <v>18227.220589289562</v>
      </c>
      <c r="M45" s="18">
        <v>220268.6162579385</v>
      </c>
      <c r="N45" s="18">
        <v>153504.93484680884</v>
      </c>
      <c r="O45" s="18">
        <v>5637.6716960000003</v>
      </c>
      <c r="P45" s="18">
        <v>271836.22087275784</v>
      </c>
      <c r="Q45" s="18">
        <v>1798.3313980692496</v>
      </c>
      <c r="R45" s="18">
        <v>18094.152875319796</v>
      </c>
      <c r="S45" s="18">
        <v>171222.02539002604</v>
      </c>
      <c r="T45" s="18">
        <v>323276.28168344061</v>
      </c>
      <c r="U45" s="18">
        <v>62139.526379596253</v>
      </c>
      <c r="V45" s="18">
        <v>3295.0092300312567</v>
      </c>
      <c r="W45" s="18">
        <v>12582.094620643042</v>
      </c>
      <c r="X45" s="18">
        <v>11942.233834967899</v>
      </c>
      <c r="Y45" s="18">
        <v>16565.034100769146</v>
      </c>
      <c r="Z45" s="18">
        <v>512957</v>
      </c>
      <c r="AA45" s="18">
        <v>275696.8798349665</v>
      </c>
      <c r="AB45" s="18">
        <v>51552.364121044928</v>
      </c>
      <c r="AC45" s="18">
        <v>1543216.3475043271</v>
      </c>
      <c r="AD45" s="18">
        <v>190784.38469344098</v>
      </c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>
      <c r="A46" t="s">
        <v>99</v>
      </c>
      <c r="B46" s="18">
        <v>79236425.565031752</v>
      </c>
      <c r="C46" s="18">
        <v>4850413.5360378409</v>
      </c>
      <c r="D46" s="18">
        <v>2042939.289737612</v>
      </c>
      <c r="E46" s="18">
        <v>890814.75551129121</v>
      </c>
      <c r="F46" s="18">
        <v>16702.613003095976</v>
      </c>
      <c r="G46" s="18">
        <v>313260.48695789435</v>
      </c>
      <c r="H46" s="18">
        <v>79356.458315160082</v>
      </c>
      <c r="I46" s="18">
        <v>407339.00522888597</v>
      </c>
      <c r="J46" s="18">
        <v>1484318.1726449197</v>
      </c>
      <c r="K46" s="18">
        <v>10438471.222069405</v>
      </c>
      <c r="L46" s="18">
        <v>19738.004136071744</v>
      </c>
      <c r="M46" s="18">
        <v>248949.38661739547</v>
      </c>
      <c r="N46" s="18">
        <v>173061.56970147701</v>
      </c>
      <c r="O46" s="18">
        <v>4041.6369570000002</v>
      </c>
      <c r="P46" s="18">
        <v>284584.81582087855</v>
      </c>
      <c r="Q46" s="18">
        <v>1958.8186155211254</v>
      </c>
      <c r="R46" s="18">
        <v>17097.795710932071</v>
      </c>
      <c r="S46" s="18">
        <v>186204.65292226215</v>
      </c>
      <c r="T46" s="18">
        <v>338066.20294369094</v>
      </c>
      <c r="U46" s="18">
        <v>66299.763433497195</v>
      </c>
      <c r="V46" s="18">
        <v>3697.3531524481136</v>
      </c>
      <c r="W46" s="18">
        <v>12226.539815733175</v>
      </c>
      <c r="X46" s="18">
        <v>13268.421706306504</v>
      </c>
      <c r="Y46" s="18">
        <v>17395.832618271121</v>
      </c>
      <c r="Z46" s="18">
        <v>535332</v>
      </c>
      <c r="AA46" s="18">
        <v>291459.98344958044</v>
      </c>
      <c r="AB46" s="18">
        <v>55347.797688005288</v>
      </c>
      <c r="AC46" s="18">
        <v>1464256.1282835559</v>
      </c>
      <c r="AD46" s="18">
        <v>200834.00160384979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48">
      <c r="A47" t="s">
        <v>100</v>
      </c>
      <c r="B47" s="18">
        <v>74882647.962052569</v>
      </c>
      <c r="C47" s="18">
        <v>4389475.6225889744</v>
      </c>
      <c r="D47" s="18">
        <v>2146758.6080548503</v>
      </c>
      <c r="E47" s="18">
        <v>860854.23271785269</v>
      </c>
      <c r="F47" s="18">
        <v>18049.953905721835</v>
      </c>
      <c r="G47" s="18">
        <v>306254.46875056822</v>
      </c>
      <c r="H47" s="18">
        <v>80604.076557778506</v>
      </c>
      <c r="I47" s="18">
        <v>401295.74575044628</v>
      </c>
      <c r="J47" s="18">
        <v>1465773.2455471496</v>
      </c>
      <c r="K47" s="18">
        <v>11015562.388349317</v>
      </c>
      <c r="L47" s="18">
        <v>20801.203122368814</v>
      </c>
      <c r="M47" s="18">
        <v>267035.29242379696</v>
      </c>
      <c r="N47" s="18">
        <v>194465.98106467564</v>
      </c>
      <c r="O47" s="18">
        <v>3092.6247549999998</v>
      </c>
      <c r="P47" s="18">
        <v>292773.84201869566</v>
      </c>
      <c r="Q47" s="18">
        <v>2059.8084593310973</v>
      </c>
      <c r="R47" s="18">
        <v>12930.298314133037</v>
      </c>
      <c r="S47" s="18">
        <v>193241.12294863377</v>
      </c>
      <c r="T47" s="18">
        <v>301354.7358175299</v>
      </c>
      <c r="U47" s="18">
        <v>62543.490877557517</v>
      </c>
      <c r="V47" s="18">
        <v>4109.4164519171472</v>
      </c>
      <c r="W47" s="18">
        <v>11749.628125196912</v>
      </c>
      <c r="X47" s="18">
        <v>14390.44613406288</v>
      </c>
      <c r="Y47" s="18">
        <v>16282.601357203952</v>
      </c>
      <c r="Z47" s="18">
        <v>534474</v>
      </c>
      <c r="AA47" s="18">
        <v>309385.62260134809</v>
      </c>
      <c r="AB47" s="18">
        <v>45361.903015069198</v>
      </c>
      <c r="AC47" s="18">
        <v>1248853.7005251914</v>
      </c>
      <c r="AD47" s="18">
        <v>177467.52907128783</v>
      </c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>
      <c r="A48" t="s">
        <v>101</v>
      </c>
      <c r="B48" s="18">
        <v>76018972.638455838</v>
      </c>
      <c r="C48" s="18">
        <v>4926667.0873675067</v>
      </c>
      <c r="D48" s="18">
        <v>2286233.1270735143</v>
      </c>
      <c r="E48" s="18">
        <v>931877.36403390218</v>
      </c>
      <c r="F48" s="18">
        <v>20016.756230757874</v>
      </c>
      <c r="G48" s="18">
        <v>316557.67154196865</v>
      </c>
      <c r="H48" s="18">
        <v>82401.05506867521</v>
      </c>
      <c r="I48" s="18">
        <v>412352.98422926274</v>
      </c>
      <c r="J48" s="18">
        <v>1500111.5509809868</v>
      </c>
      <c r="K48" s="18">
        <v>11137982.833206553</v>
      </c>
      <c r="L48" s="18">
        <v>20982.33329049961</v>
      </c>
      <c r="M48" s="18">
        <v>277521.0274107614</v>
      </c>
      <c r="N48" s="18">
        <v>220315.83205434284</v>
      </c>
      <c r="O48" s="18">
        <v>2503.5321020000001</v>
      </c>
      <c r="P48" s="18">
        <v>304897.82223072328</v>
      </c>
      <c r="Q48" s="18">
        <v>2219.6795268617002</v>
      </c>
      <c r="R48" s="18">
        <v>11400.266877597194</v>
      </c>
      <c r="S48" s="18">
        <v>205276.17134286169</v>
      </c>
      <c r="T48" s="18">
        <v>301255.40590222046</v>
      </c>
      <c r="U48" s="18">
        <v>64589.898303830065</v>
      </c>
      <c r="V48" s="18">
        <v>4379.1342752854644</v>
      </c>
      <c r="W48" s="18">
        <v>11186.750549674738</v>
      </c>
      <c r="X48" s="18">
        <v>15805.69248145872</v>
      </c>
      <c r="Y48" s="18">
        <v>16786.18483550056</v>
      </c>
      <c r="Z48" s="18">
        <v>543002</v>
      </c>
      <c r="AA48" s="18">
        <v>320862.76530645113</v>
      </c>
      <c r="AB48" s="18">
        <v>45322.462543062109</v>
      </c>
      <c r="AC48" s="18">
        <v>1311696.1550022294</v>
      </c>
      <c r="AD48" s="18">
        <v>188223.66474652372</v>
      </c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48">
      <c r="A49" t="s">
        <v>102</v>
      </c>
      <c r="B49" s="18">
        <v>80789197.878632978</v>
      </c>
      <c r="C49" s="18">
        <v>4859950.5585389705</v>
      </c>
      <c r="D49" s="18">
        <v>2625091.0651697339</v>
      </c>
      <c r="E49" s="18">
        <v>1015423.4573853057</v>
      </c>
      <c r="F49" s="18">
        <v>22177.200588682099</v>
      </c>
      <c r="G49" s="18">
        <v>336678.89277114975</v>
      </c>
      <c r="H49" s="18">
        <v>88019.695920886094</v>
      </c>
      <c r="I49" s="18">
        <v>455275.33945879526</v>
      </c>
      <c r="J49" s="18">
        <v>1623901.4663092911</v>
      </c>
      <c r="K49" s="18">
        <v>12143572.144806687</v>
      </c>
      <c r="L49" s="18">
        <v>25587.453463170761</v>
      </c>
      <c r="M49" s="18">
        <v>303091.94322177139</v>
      </c>
      <c r="N49" s="18">
        <v>245633.48892334156</v>
      </c>
      <c r="O49" s="18">
        <v>2487.2694369999999</v>
      </c>
      <c r="P49" s="18">
        <v>313619.62458060984</v>
      </c>
      <c r="Q49" s="18">
        <v>2528.0091846225573</v>
      </c>
      <c r="R49" s="18">
        <v>12128.166605720644</v>
      </c>
      <c r="S49" s="18">
        <v>223779.86614863327</v>
      </c>
      <c r="T49" s="18">
        <v>318955.20460262842</v>
      </c>
      <c r="U49" s="18">
        <v>66490.513591635987</v>
      </c>
      <c r="V49" s="18">
        <v>4735.9996615780728</v>
      </c>
      <c r="W49" s="18">
        <v>11433.63570218154</v>
      </c>
      <c r="X49" s="18">
        <v>16853.104545269725</v>
      </c>
      <c r="Y49" s="18">
        <v>17364.724930682962</v>
      </c>
      <c r="Z49" s="18">
        <v>590780</v>
      </c>
      <c r="AA49" s="18">
        <v>341684.9196419979</v>
      </c>
      <c r="AB49" s="18">
        <v>50559.425547043909</v>
      </c>
      <c r="AC49" s="18">
        <v>1416105.4320894519</v>
      </c>
      <c r="AD49" s="18">
        <v>205415.86485798412</v>
      </c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spans="1:48">
      <c r="A50" t="s">
        <v>103</v>
      </c>
      <c r="B50" s="18">
        <v>85693321.610361338</v>
      </c>
      <c r="C50" s="18">
        <v>4971323.0797718698</v>
      </c>
      <c r="D50" s="18">
        <v>2779351.5325602344</v>
      </c>
      <c r="E50" s="18">
        <v>1042173.30256674</v>
      </c>
      <c r="F50" s="18">
        <v>24571.753581795925</v>
      </c>
      <c r="G50" s="18">
        <v>361115.40148645971</v>
      </c>
      <c r="H50" s="18">
        <v>88941.886339934354</v>
      </c>
      <c r="I50" s="18">
        <v>504992.35535243416</v>
      </c>
      <c r="J50" s="18">
        <v>1720488.9340175323</v>
      </c>
      <c r="K50" s="18">
        <v>13608151.864731668</v>
      </c>
      <c r="L50" s="18">
        <v>27830.396106181001</v>
      </c>
      <c r="M50" s="18">
        <v>282345.60967652249</v>
      </c>
      <c r="N50" s="18">
        <v>269627.6155283663</v>
      </c>
      <c r="O50" s="18">
        <v>2581</v>
      </c>
      <c r="P50" s="18">
        <v>330910.15538822924</v>
      </c>
      <c r="Q50" s="18">
        <v>2658.3120584392905</v>
      </c>
      <c r="R50" s="18">
        <v>13566.912772254003</v>
      </c>
      <c r="S50" s="18">
        <v>244901.10410338885</v>
      </c>
      <c r="T50" s="18">
        <v>358579.26531493058</v>
      </c>
      <c r="U50" s="18">
        <v>72744.987930466101</v>
      </c>
      <c r="V50" s="18">
        <v>5327.4442487955239</v>
      </c>
      <c r="W50" s="18">
        <v>13009.574877679599</v>
      </c>
      <c r="X50" s="18">
        <v>17953.809484180958</v>
      </c>
      <c r="Y50" s="18">
        <v>17487.261056771375</v>
      </c>
      <c r="Z50" s="18">
        <v>608186</v>
      </c>
      <c r="AA50" s="18">
        <v>362682.01824328635</v>
      </c>
      <c r="AB50" s="18">
        <v>54545.134153845953</v>
      </c>
      <c r="AC50" s="18">
        <v>1453870.5473797026</v>
      </c>
      <c r="AD50" s="18">
        <v>207920.61396174895</v>
      </c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</sheetData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Contents!C22</f>
        <v>ベトナム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2775.1034639999998</v>
      </c>
      <c r="D5" s="6" t="s">
        <v>104</v>
      </c>
      <c r="E5" s="7" t="s">
        <v>137</v>
      </c>
    </row>
    <row r="6" spans="1:7">
      <c r="A6" s="48" t="s">
        <v>56</v>
      </c>
      <c r="B6" s="36">
        <v>3023.9916669999998</v>
      </c>
      <c r="D6" s="50" t="str">
        <f>INDEX(A5:A1000,COUNTA(A5:A1000)-9)</f>
        <v>2009</v>
      </c>
      <c r="E6" s="14">
        <f t="shared" ref="E6:E15" si="0">VLOOKUP(D6,$A$4:$B$65533,2,FALSE)</f>
        <v>106014.65956314329</v>
      </c>
    </row>
    <row r="7" spans="1:7">
      <c r="A7" s="48" t="s">
        <v>57</v>
      </c>
      <c r="B7" s="36">
        <v>3236.9293520000001</v>
      </c>
      <c r="D7" s="50" t="str">
        <f>INDEX(A5:A1000,COUNTA(A5:A1000)-8)</f>
        <v>2010</v>
      </c>
      <c r="E7" s="14">
        <f t="shared" si="0"/>
        <v>115931.74990485977</v>
      </c>
    </row>
    <row r="8" spans="1:7">
      <c r="A8" s="48" t="s">
        <v>58</v>
      </c>
      <c r="B8" s="36">
        <v>3350.3117550000002</v>
      </c>
      <c r="D8" s="50" t="str">
        <f>INDEX(A5:A1000,COUNTA(A5:A1000)-7)</f>
        <v>2011</v>
      </c>
      <c r="E8" s="14">
        <f t="shared" si="0"/>
        <v>135539.43855970941</v>
      </c>
    </row>
    <row r="9" spans="1:7">
      <c r="A9" s="48" t="s">
        <v>59</v>
      </c>
      <c r="B9" s="36">
        <v>3604.7308069999999</v>
      </c>
      <c r="D9" s="50" t="str">
        <f>INDEX(A5:A1000,COUNTA(A5:A1000)-6)</f>
        <v>2012</v>
      </c>
      <c r="E9" s="14">
        <f t="shared" si="0"/>
        <v>155820.00192049163</v>
      </c>
    </row>
    <row r="10" spans="1:7">
      <c r="A10" s="48" t="s">
        <v>60</v>
      </c>
      <c r="B10" s="36">
        <v>3896.4830900000002</v>
      </c>
      <c r="D10" s="50" t="str">
        <f>INDEX(A5:A1000,COUNTA(A5:A1000)-5)</f>
        <v>2013</v>
      </c>
      <c r="E10" s="14">
        <f t="shared" si="0"/>
        <v>171222.02539002604</v>
      </c>
    </row>
    <row r="11" spans="1:7">
      <c r="A11" s="48" t="s">
        <v>61</v>
      </c>
      <c r="B11" s="36">
        <v>4540.8269929999997</v>
      </c>
      <c r="D11" s="50" t="str">
        <f>INDEX(A5:A1000,COUNTA(A5:A1000)-4)</f>
        <v>2014</v>
      </c>
      <c r="E11" s="14">
        <f t="shared" si="0"/>
        <v>186204.65292226215</v>
      </c>
    </row>
    <row r="12" spans="1:7">
      <c r="A12" s="48" t="s">
        <v>62</v>
      </c>
      <c r="B12" s="36">
        <v>5413.3184160000001</v>
      </c>
      <c r="D12" s="50" t="str">
        <f>INDEX(A5:A1000,COUNTA(A5:A1000)-3)</f>
        <v>2015</v>
      </c>
      <c r="E12" s="14">
        <f t="shared" si="0"/>
        <v>193241.12294863377</v>
      </c>
    </row>
    <row r="13" spans="1:7">
      <c r="A13" s="48" t="s">
        <v>63</v>
      </c>
      <c r="B13" s="36">
        <v>6531.9326170000004</v>
      </c>
      <c r="D13" s="50" t="str">
        <f>INDEX(A5:A1000,COUNTA(A5:A1000)-2)</f>
        <v>2016</v>
      </c>
      <c r="E13" s="14">
        <f>VLOOKUP(D13,$A$4:$B$65533,2,FALSE)</f>
        <v>205276.17134286169</v>
      </c>
    </row>
    <row r="14" spans="1:7">
      <c r="A14" s="48" t="s">
        <v>64</v>
      </c>
      <c r="B14" s="36">
        <v>7140.3260030000001</v>
      </c>
      <c r="D14" s="50" t="str">
        <f>INDEX(A5:A1000,COUNTA(A5:A1000)-1)</f>
        <v>2017</v>
      </c>
      <c r="E14" s="14">
        <f t="shared" si="0"/>
        <v>223779.86614863327</v>
      </c>
    </row>
    <row r="15" spans="1:7" ht="14.25" thickBot="1">
      <c r="A15" s="48" t="s">
        <v>65</v>
      </c>
      <c r="B15" s="36">
        <v>2395.5831003900607</v>
      </c>
      <c r="D15" s="51" t="str">
        <f>INDEX(A5:A1000,COUNTA(A5:A1000))</f>
        <v>2018</v>
      </c>
      <c r="E15" s="15">
        <f t="shared" si="0"/>
        <v>244901.10410338885</v>
      </c>
    </row>
    <row r="16" spans="1:7">
      <c r="A16" s="48" t="s">
        <v>66</v>
      </c>
      <c r="B16" s="36">
        <v>1884.649558632713</v>
      </c>
    </row>
    <row r="17" spans="1:7">
      <c r="A17" s="48" t="s">
        <v>67</v>
      </c>
      <c r="B17" s="36">
        <v>2190.3412593853254</v>
      </c>
    </row>
    <row r="18" spans="1:7">
      <c r="A18" s="48" t="s">
        <v>68</v>
      </c>
      <c r="B18" s="36">
        <v>3288.742278283004</v>
      </c>
    </row>
    <row r="19" spans="1:7">
      <c r="A19" s="48" t="s">
        <v>69</v>
      </c>
      <c r="B19" s="36">
        <v>5068.6481359445252</v>
      </c>
    </row>
    <row r="20" spans="1:7">
      <c r="A20" s="48" t="s">
        <v>70</v>
      </c>
      <c r="B20" s="36">
        <v>4798.2844812309768</v>
      </c>
    </row>
    <row r="21" spans="1:7">
      <c r="A21" s="48" t="s">
        <v>71</v>
      </c>
      <c r="B21" s="36">
        <v>5059.2443480038864</v>
      </c>
    </row>
    <row r="22" spans="1:7">
      <c r="A22" s="48" t="s">
        <v>72</v>
      </c>
      <c r="B22" s="36">
        <v>5316.4761366903494</v>
      </c>
    </row>
    <row r="23" spans="1:7">
      <c r="A23" s="48" t="s">
        <v>73</v>
      </c>
      <c r="B23" s="36">
        <v>5784.7169215121421</v>
      </c>
      <c r="G23" s="8" t="s">
        <v>50</v>
      </c>
    </row>
    <row r="24" spans="1:7">
      <c r="A24" s="48" t="s">
        <v>74</v>
      </c>
      <c r="B24" s="36">
        <v>6293.3109388464127</v>
      </c>
    </row>
    <row r="25" spans="1:7">
      <c r="A25" s="48" t="s">
        <v>75</v>
      </c>
      <c r="B25" s="36">
        <v>6471.7448956846565</v>
      </c>
    </row>
    <row r="26" spans="1:7">
      <c r="A26" s="48" t="s">
        <v>76</v>
      </c>
      <c r="B26" s="36">
        <v>7642.3965137306841</v>
      </c>
    </row>
    <row r="27" spans="1:7">
      <c r="A27" s="48" t="s">
        <v>77</v>
      </c>
      <c r="B27" s="36">
        <v>9866.9977526719103</v>
      </c>
    </row>
    <row r="28" spans="1:7">
      <c r="A28" s="48" t="s">
        <v>78</v>
      </c>
      <c r="B28" s="36">
        <v>13180.955662671362</v>
      </c>
    </row>
    <row r="29" spans="1:7">
      <c r="A29" s="48" t="s">
        <v>79</v>
      </c>
      <c r="B29" s="36">
        <v>16281.180654770951</v>
      </c>
    </row>
    <row r="30" spans="1:7">
      <c r="A30" s="48" t="s">
        <v>80</v>
      </c>
      <c r="B30" s="36">
        <v>20736.25801191312</v>
      </c>
    </row>
    <row r="31" spans="1:7">
      <c r="A31" s="48" t="s">
        <v>81</v>
      </c>
      <c r="B31" s="36">
        <v>24657.506930229392</v>
      </c>
    </row>
    <row r="32" spans="1:7">
      <c r="A32" s="48" t="s">
        <v>82</v>
      </c>
      <c r="B32" s="36">
        <v>26843.623395149789</v>
      </c>
    </row>
    <row r="33" spans="1:2">
      <c r="A33" s="48" t="s">
        <v>83</v>
      </c>
      <c r="B33" s="36">
        <v>27209.602050045229</v>
      </c>
    </row>
    <row r="34" spans="1:2">
      <c r="A34" s="48" t="s">
        <v>84</v>
      </c>
      <c r="B34" s="36">
        <v>28683.727991011128</v>
      </c>
    </row>
    <row r="35" spans="1:2">
      <c r="A35" s="48" t="s">
        <v>85</v>
      </c>
      <c r="B35" s="36">
        <v>31172.627975507756</v>
      </c>
    </row>
    <row r="36" spans="1:2">
      <c r="A36" s="48" t="s">
        <v>86</v>
      </c>
      <c r="B36" s="36">
        <v>32685.198809294743</v>
      </c>
    </row>
    <row r="37" spans="1:2">
      <c r="A37" s="48" t="s">
        <v>87</v>
      </c>
      <c r="B37" s="36">
        <v>35064.105500834448</v>
      </c>
    </row>
    <row r="38" spans="1:2">
      <c r="A38" s="48" t="s">
        <v>88</v>
      </c>
      <c r="B38" s="36">
        <v>39552.513231066812</v>
      </c>
    </row>
    <row r="39" spans="1:2">
      <c r="A39" s="48" t="s">
        <v>89</v>
      </c>
      <c r="B39" s="36">
        <v>49494.347770862441</v>
      </c>
    </row>
    <row r="40" spans="1:2">
      <c r="A40" s="48" t="s">
        <v>90</v>
      </c>
      <c r="B40" s="36">
        <v>57633.255739410532</v>
      </c>
    </row>
    <row r="41" spans="1:2">
      <c r="A41" s="48" t="s">
        <v>91</v>
      </c>
      <c r="B41" s="36">
        <v>66371.664817043624</v>
      </c>
    </row>
    <row r="42" spans="1:2">
      <c r="A42" s="48" t="s">
        <v>92</v>
      </c>
      <c r="B42" s="36">
        <v>77414.425532245165</v>
      </c>
    </row>
    <row r="43" spans="1:2">
      <c r="A43" s="48" t="s">
        <v>93</v>
      </c>
      <c r="B43" s="36">
        <v>99130.304099127432</v>
      </c>
    </row>
    <row r="44" spans="1:2">
      <c r="A44" s="48" t="s">
        <v>94</v>
      </c>
      <c r="B44" s="36">
        <v>106014.65956314329</v>
      </c>
    </row>
    <row r="45" spans="1:2">
      <c r="A45" s="48" t="s">
        <v>95</v>
      </c>
      <c r="B45" s="36">
        <v>115931.74990485977</v>
      </c>
    </row>
    <row r="46" spans="1:2">
      <c r="A46" s="48" t="s">
        <v>96</v>
      </c>
      <c r="B46" s="36">
        <v>135539.43855970941</v>
      </c>
    </row>
    <row r="47" spans="1:2">
      <c r="A47" s="48" t="s">
        <v>97</v>
      </c>
      <c r="B47" s="36">
        <v>155820.00192049163</v>
      </c>
    </row>
    <row r="48" spans="1:2">
      <c r="A48" s="48" t="s">
        <v>98</v>
      </c>
      <c r="B48" s="36">
        <v>171222.02539002604</v>
      </c>
    </row>
    <row r="49" spans="1:2">
      <c r="A49" s="48" t="s">
        <v>99</v>
      </c>
      <c r="B49" s="36">
        <v>186204.65292226215</v>
      </c>
    </row>
    <row r="50" spans="1:2">
      <c r="A50" s="48" t="s">
        <v>100</v>
      </c>
      <c r="B50" s="36">
        <v>193241.12294863377</v>
      </c>
    </row>
    <row r="51" spans="1:2">
      <c r="A51" s="48" t="s">
        <v>101</v>
      </c>
      <c r="B51" s="36">
        <v>205276.17134286169</v>
      </c>
    </row>
    <row r="52" spans="1:2">
      <c r="A52" s="48" t="s">
        <v>102</v>
      </c>
      <c r="B52" s="36">
        <v>223779.86614863327</v>
      </c>
    </row>
    <row r="53" spans="1:2" ht="14.25" thickBot="1">
      <c r="A53" s="49" t="s">
        <v>103</v>
      </c>
      <c r="B53" s="37">
        <v>244901.10410338885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Contents!C23</f>
        <v>マレーシア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3864.1456648117896</v>
      </c>
      <c r="D5" s="6" t="s">
        <v>104</v>
      </c>
      <c r="E5" s="7" t="s">
        <v>137</v>
      </c>
    </row>
    <row r="6" spans="1:7">
      <c r="A6" s="48" t="s">
        <v>56</v>
      </c>
      <c r="B6" s="36">
        <v>4244.3953581016558</v>
      </c>
      <c r="D6" s="50" t="str">
        <f>INDEX(A5:A1000,COUNTA(A5:A1000)-9)</f>
        <v>2009</v>
      </c>
      <c r="E6" s="14">
        <f t="shared" ref="E6:E15" si="0">VLOOKUP(D6,$A$4:$B$65533,2,FALSE)</f>
        <v>202257.45816084949</v>
      </c>
    </row>
    <row r="7" spans="1:7">
      <c r="A7" s="48" t="s">
        <v>57</v>
      </c>
      <c r="B7" s="36">
        <v>5043.3474859119406</v>
      </c>
      <c r="D7" s="50" t="str">
        <f>INDEX(A5:A1000,COUNTA(A5:A1000)-8)</f>
        <v>2010</v>
      </c>
      <c r="E7" s="14">
        <f t="shared" si="0"/>
        <v>255017.64520717959</v>
      </c>
    </row>
    <row r="8" spans="1:7">
      <c r="A8" s="48" t="s">
        <v>58</v>
      </c>
      <c r="B8" s="36">
        <v>7662.9037603432198</v>
      </c>
      <c r="D8" s="50" t="str">
        <f>INDEX(A5:A1000,COUNTA(A5:A1000)-7)</f>
        <v>2011</v>
      </c>
      <c r="E8" s="14">
        <f t="shared" si="0"/>
        <v>297951.66765044862</v>
      </c>
    </row>
    <row r="9" spans="1:7">
      <c r="A9" s="48" t="s">
        <v>59</v>
      </c>
      <c r="B9" s="36">
        <v>9496.2056197538441</v>
      </c>
      <c r="D9" s="50" t="str">
        <f>INDEX(A5:A1000,COUNTA(A5:A1000)-6)</f>
        <v>2012</v>
      </c>
      <c r="E9" s="14">
        <f t="shared" si="0"/>
        <v>314443.06122013833</v>
      </c>
    </row>
    <row r="10" spans="1:7">
      <c r="A10" s="48" t="s">
        <v>60</v>
      </c>
      <c r="B10" s="36">
        <v>9329.1651297687185</v>
      </c>
      <c r="D10" s="50" t="str">
        <f>INDEX(A5:A1000,COUNTA(A5:A1000)-5)</f>
        <v>2013</v>
      </c>
      <c r="E10" s="14">
        <f t="shared" si="0"/>
        <v>323276.28168344061</v>
      </c>
    </row>
    <row r="11" spans="1:7">
      <c r="A11" s="48" t="s">
        <v>61</v>
      </c>
      <c r="B11" s="36">
        <v>11050.234602248025</v>
      </c>
      <c r="D11" s="50" t="str">
        <f>INDEX(A5:A1000,COUNTA(A5:A1000)-4)</f>
        <v>2014</v>
      </c>
      <c r="E11" s="14">
        <f t="shared" si="0"/>
        <v>338066.20294369094</v>
      </c>
    </row>
    <row r="12" spans="1:7">
      <c r="A12" s="48" t="s">
        <v>62</v>
      </c>
      <c r="B12" s="36">
        <v>13139.486857958056</v>
      </c>
      <c r="D12" s="50" t="str">
        <f>INDEX(A5:A1000,COUNTA(A5:A1000)-3)</f>
        <v>2015</v>
      </c>
      <c r="E12" s="14">
        <f t="shared" si="0"/>
        <v>301354.7358175299</v>
      </c>
    </row>
    <row r="13" spans="1:7">
      <c r="A13" s="48" t="s">
        <v>63</v>
      </c>
      <c r="B13" s="36">
        <v>16358.082222899662</v>
      </c>
      <c r="D13" s="50" t="str">
        <f>INDEX(A5:A1000,COUNTA(A5:A1000)-2)</f>
        <v>2016</v>
      </c>
      <c r="E13" s="14">
        <f>VLOOKUP(D13,$A$4:$B$65533,2,FALSE)</f>
        <v>301255.40590222046</v>
      </c>
    </row>
    <row r="14" spans="1:7">
      <c r="A14" s="48" t="s">
        <v>64</v>
      </c>
      <c r="B14" s="36">
        <v>21213.268200390667</v>
      </c>
      <c r="D14" s="50" t="str">
        <f>INDEX(A5:A1000,COUNTA(A5:A1000)-1)</f>
        <v>2017</v>
      </c>
      <c r="E14" s="14">
        <f t="shared" si="0"/>
        <v>318955.20460262842</v>
      </c>
    </row>
    <row r="15" spans="1:7" ht="14.25" thickBot="1">
      <c r="A15" s="48" t="s">
        <v>65</v>
      </c>
      <c r="B15" s="36">
        <v>24488.220937784539</v>
      </c>
      <c r="D15" s="51" t="str">
        <f>INDEX(A5:A1000,COUNTA(A5:A1000))</f>
        <v>2018</v>
      </c>
      <c r="E15" s="15">
        <f t="shared" si="0"/>
        <v>358579.26531493058</v>
      </c>
    </row>
    <row r="16" spans="1:7">
      <c r="A16" s="48" t="s">
        <v>66</v>
      </c>
      <c r="B16" s="36">
        <v>25004.285800829777</v>
      </c>
    </row>
    <row r="17" spans="1:7">
      <c r="A17" s="48" t="s">
        <v>67</v>
      </c>
      <c r="B17" s="36">
        <v>26804.497470732786</v>
      </c>
    </row>
    <row r="18" spans="1:7">
      <c r="A18" s="48" t="s">
        <v>68</v>
      </c>
      <c r="B18" s="36">
        <v>30347.442121826407</v>
      </c>
    </row>
    <row r="19" spans="1:7">
      <c r="A19" s="48" t="s">
        <v>69</v>
      </c>
      <c r="B19" s="36">
        <v>33942.902256945476</v>
      </c>
    </row>
    <row r="20" spans="1:7">
      <c r="A20" s="48" t="s">
        <v>70</v>
      </c>
      <c r="B20" s="36">
        <v>31199.637541321972</v>
      </c>
    </row>
    <row r="21" spans="1:7">
      <c r="A21" s="48" t="s">
        <v>71</v>
      </c>
      <c r="B21" s="36">
        <v>27734.114980969938</v>
      </c>
    </row>
    <row r="22" spans="1:7">
      <c r="A22" s="48" t="s">
        <v>72</v>
      </c>
      <c r="B22" s="36">
        <v>32181.205900582292</v>
      </c>
    </row>
    <row r="23" spans="1:7">
      <c r="A23" s="48" t="s">
        <v>73</v>
      </c>
      <c r="B23" s="36">
        <v>35272.104730568266</v>
      </c>
      <c r="G23" s="8" t="s">
        <v>50</v>
      </c>
    </row>
    <row r="24" spans="1:7">
      <c r="A24" s="48" t="s">
        <v>74</v>
      </c>
      <c r="B24" s="36">
        <v>38847.97007330932</v>
      </c>
    </row>
    <row r="25" spans="1:7">
      <c r="A25" s="48" t="s">
        <v>75</v>
      </c>
      <c r="B25" s="36">
        <v>44024.585239613662</v>
      </c>
    </row>
    <row r="26" spans="1:7">
      <c r="A26" s="48" t="s">
        <v>76</v>
      </c>
      <c r="B26" s="36">
        <v>49134.808853118717</v>
      </c>
    </row>
    <row r="27" spans="1:7">
      <c r="A27" s="48" t="s">
        <v>77</v>
      </c>
      <c r="B27" s="36">
        <v>59151.678519788278</v>
      </c>
    </row>
    <row r="28" spans="1:7">
      <c r="A28" s="48" t="s">
        <v>78</v>
      </c>
      <c r="B28" s="36">
        <v>66894.96696897356</v>
      </c>
    </row>
    <row r="29" spans="1:7">
      <c r="A29" s="48" t="s">
        <v>79</v>
      </c>
      <c r="B29" s="36">
        <v>74482.424864437809</v>
      </c>
    </row>
    <row r="30" spans="1:7">
      <c r="A30" s="48" t="s">
        <v>80</v>
      </c>
      <c r="B30" s="36">
        <v>88832.706382256598</v>
      </c>
    </row>
    <row r="31" spans="1:7">
      <c r="A31" s="48" t="s">
        <v>81</v>
      </c>
      <c r="B31" s="36">
        <v>100849.68158056076</v>
      </c>
    </row>
    <row r="32" spans="1:7">
      <c r="A32" s="48" t="s">
        <v>82</v>
      </c>
      <c r="B32" s="36">
        <v>100169.14358839158</v>
      </c>
    </row>
    <row r="33" spans="1:2">
      <c r="A33" s="48" t="s">
        <v>83</v>
      </c>
      <c r="B33" s="36">
        <v>72175.314540531937</v>
      </c>
    </row>
    <row r="34" spans="1:2">
      <c r="A34" s="48" t="s">
        <v>84</v>
      </c>
      <c r="B34" s="36">
        <v>79148.421052631587</v>
      </c>
    </row>
    <row r="35" spans="1:2">
      <c r="A35" s="48" t="s">
        <v>85</v>
      </c>
      <c r="B35" s="36">
        <v>93789.736842105282</v>
      </c>
    </row>
    <row r="36" spans="1:2">
      <c r="A36" s="48" t="s">
        <v>86</v>
      </c>
      <c r="B36" s="36">
        <v>92783.947368421068</v>
      </c>
    </row>
    <row r="37" spans="1:2">
      <c r="A37" s="48" t="s">
        <v>87</v>
      </c>
      <c r="B37" s="36">
        <v>100845.5263157895</v>
      </c>
    </row>
    <row r="38" spans="1:2">
      <c r="A38" s="48" t="s">
        <v>88</v>
      </c>
      <c r="B38" s="36">
        <v>110202.36842105264</v>
      </c>
    </row>
    <row r="39" spans="1:2">
      <c r="A39" s="48" t="s">
        <v>89</v>
      </c>
      <c r="B39" s="36">
        <v>124749.47368421053</v>
      </c>
    </row>
    <row r="40" spans="1:2">
      <c r="A40" s="48" t="s">
        <v>90</v>
      </c>
      <c r="B40" s="36">
        <v>143534.41845215435</v>
      </c>
    </row>
    <row r="41" spans="1:2">
      <c r="A41" s="48" t="s">
        <v>91</v>
      </c>
      <c r="B41" s="36">
        <v>162692.26015506999</v>
      </c>
    </row>
    <row r="42" spans="1:2">
      <c r="A42" s="48" t="s">
        <v>92</v>
      </c>
      <c r="B42" s="36">
        <v>193549.54795475258</v>
      </c>
    </row>
    <row r="43" spans="1:2">
      <c r="A43" s="48" t="s">
        <v>93</v>
      </c>
      <c r="B43" s="36">
        <v>230811.5913065201</v>
      </c>
    </row>
    <row r="44" spans="1:2">
      <c r="A44" s="48" t="s">
        <v>94</v>
      </c>
      <c r="B44" s="36">
        <v>202257.45816084949</v>
      </c>
    </row>
    <row r="45" spans="1:2">
      <c r="A45" s="48" t="s">
        <v>95</v>
      </c>
      <c r="B45" s="36">
        <v>255017.64520717959</v>
      </c>
    </row>
    <row r="46" spans="1:2">
      <c r="A46" s="48" t="s">
        <v>96</v>
      </c>
      <c r="B46" s="36">
        <v>297951.66765044862</v>
      </c>
    </row>
    <row r="47" spans="1:2">
      <c r="A47" s="48" t="s">
        <v>97</v>
      </c>
      <c r="B47" s="36">
        <v>314443.06122013833</v>
      </c>
    </row>
    <row r="48" spans="1:2">
      <c r="A48" s="48" t="s">
        <v>98</v>
      </c>
      <c r="B48" s="36">
        <v>323276.28168344061</v>
      </c>
    </row>
    <row r="49" spans="1:2">
      <c r="A49" s="48" t="s">
        <v>99</v>
      </c>
      <c r="B49" s="36">
        <v>338066.20294369094</v>
      </c>
    </row>
    <row r="50" spans="1:2">
      <c r="A50" s="48" t="s">
        <v>100</v>
      </c>
      <c r="B50" s="36">
        <v>301354.7358175299</v>
      </c>
    </row>
    <row r="51" spans="1:2">
      <c r="A51" s="48" t="s">
        <v>101</v>
      </c>
      <c r="B51" s="36">
        <v>301255.40590222046</v>
      </c>
    </row>
    <row r="52" spans="1:2">
      <c r="A52" s="48" t="s">
        <v>102</v>
      </c>
      <c r="B52" s="36">
        <v>318955.20460262842</v>
      </c>
    </row>
    <row r="53" spans="1:2" ht="14.25" thickBot="1">
      <c r="A53" s="49" t="s">
        <v>103</v>
      </c>
      <c r="B53" s="37">
        <v>358579.26531493058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Contents!C24</f>
        <v xml:space="preserve">ミャンマー 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2692.4433719463445</v>
      </c>
      <c r="D5" s="6" t="s">
        <v>104</v>
      </c>
      <c r="E5" s="7" t="s">
        <v>137</v>
      </c>
    </row>
    <row r="6" spans="1:7">
      <c r="A6" s="48" t="s">
        <v>56</v>
      </c>
      <c r="B6" s="36">
        <v>2757.344819198363</v>
      </c>
      <c r="D6" s="50" t="str">
        <f>INDEX(A5:A1000,COUNTA(A5:A1000)-9)</f>
        <v>2009</v>
      </c>
      <c r="E6" s="14">
        <f t="shared" ref="E6:E15" si="0">VLOOKUP(D6,$A$4:$B$65533,2,FALSE)</f>
        <v>32934.812583505409</v>
      </c>
    </row>
    <row r="7" spans="1:7">
      <c r="A7" s="48" t="s">
        <v>57</v>
      </c>
      <c r="B7" s="36">
        <v>2553.7909832465721</v>
      </c>
      <c r="D7" s="50" t="str">
        <f>INDEX(A5:A1000,COUNTA(A5:A1000)-8)</f>
        <v>2010</v>
      </c>
      <c r="E7" s="14">
        <f t="shared" si="0"/>
        <v>41444.923052878359</v>
      </c>
    </row>
    <row r="8" spans="1:7">
      <c r="A8" s="48" t="s">
        <v>58</v>
      </c>
      <c r="B8" s="36">
        <v>3320.9288250879913</v>
      </c>
      <c r="D8" s="50" t="str">
        <f>INDEX(A5:A1000,COUNTA(A5:A1000)-7)</f>
        <v>2011</v>
      </c>
      <c r="E8" s="14">
        <f t="shared" si="0"/>
        <v>57888.477654853421</v>
      </c>
    </row>
    <row r="9" spans="1:7">
      <c r="A9" s="48" t="s">
        <v>59</v>
      </c>
      <c r="B9" s="36">
        <v>3979.0306407311218</v>
      </c>
      <c r="D9" s="50" t="str">
        <f>INDEX(A5:A1000,COUNTA(A5:A1000)-6)</f>
        <v>2012</v>
      </c>
      <c r="E9" s="14">
        <f t="shared" si="0"/>
        <v>61013.748262083573</v>
      </c>
    </row>
    <row r="10" spans="1:7">
      <c r="A10" s="48" t="s">
        <v>60</v>
      </c>
      <c r="B10" s="36">
        <v>3680.146766158512</v>
      </c>
      <c r="D10" s="50" t="str">
        <f>INDEX(A5:A1000,COUNTA(A5:A1000)-5)</f>
        <v>2013</v>
      </c>
      <c r="E10" s="14">
        <f t="shared" si="0"/>
        <v>62139.526379596253</v>
      </c>
    </row>
    <row r="11" spans="1:7">
      <c r="A11" s="48" t="s">
        <v>61</v>
      </c>
      <c r="B11" s="36">
        <v>4089.4844136073516</v>
      </c>
      <c r="D11" s="50" t="str">
        <f>INDEX(A5:A1000,COUNTA(A5:A1000)-4)</f>
        <v>2014</v>
      </c>
      <c r="E11" s="14">
        <f t="shared" si="0"/>
        <v>66299.763433497195</v>
      </c>
    </row>
    <row r="12" spans="1:7">
      <c r="A12" s="48" t="s">
        <v>62</v>
      </c>
      <c r="B12" s="36">
        <v>4190.6955272753985</v>
      </c>
      <c r="D12" s="50" t="str">
        <f>INDEX(A5:A1000,COUNTA(A5:A1000)-3)</f>
        <v>2015</v>
      </c>
      <c r="E12" s="14">
        <f t="shared" si="0"/>
        <v>62543.490877557517</v>
      </c>
    </row>
    <row r="13" spans="1:7">
      <c r="A13" s="48" t="s">
        <v>63</v>
      </c>
      <c r="B13" s="36">
        <v>4677.6922880924667</v>
      </c>
      <c r="D13" s="50" t="str">
        <f>INDEX(A5:A1000,COUNTA(A5:A1000)-2)</f>
        <v>2016</v>
      </c>
      <c r="E13" s="14">
        <f>VLOOKUP(D13,$A$4:$B$65533,2,FALSE)</f>
        <v>64589.898303830065</v>
      </c>
    </row>
    <row r="14" spans="1:7">
      <c r="A14" s="48" t="s">
        <v>64</v>
      </c>
      <c r="B14" s="36">
        <v>5365.0879850219153</v>
      </c>
      <c r="D14" s="50" t="str">
        <f>INDEX(A5:A1000,COUNTA(A5:A1000)-1)</f>
        <v>2017</v>
      </c>
      <c r="E14" s="14">
        <f t="shared" si="0"/>
        <v>66490.513591635987</v>
      </c>
    </row>
    <row r="15" spans="1:7" ht="14.25" thickBot="1">
      <c r="A15" s="48" t="s">
        <v>65</v>
      </c>
      <c r="B15" s="36">
        <v>5905.2258227272496</v>
      </c>
      <c r="D15" s="51" t="str">
        <f>INDEX(A5:A1000,COUNTA(A5:A1000))</f>
        <v>2018</v>
      </c>
      <c r="E15" s="15">
        <f t="shared" si="0"/>
        <v>72744.987930466101</v>
      </c>
    </row>
    <row r="16" spans="1:7">
      <c r="A16" s="48" t="s">
        <v>66</v>
      </c>
      <c r="B16" s="36">
        <v>5938.6740775295957</v>
      </c>
    </row>
    <row r="17" spans="1:7">
      <c r="A17" s="48" t="s">
        <v>67</v>
      </c>
      <c r="B17" s="36">
        <v>6072.2355060839454</v>
      </c>
    </row>
    <row r="18" spans="1:7">
      <c r="A18" s="48" t="s">
        <v>68</v>
      </c>
      <c r="B18" s="36">
        <v>6258.8923151899726</v>
      </c>
    </row>
    <row r="19" spans="1:7">
      <c r="A19" s="48" t="s">
        <v>69</v>
      </c>
      <c r="B19" s="36">
        <v>6454.9637357545407</v>
      </c>
    </row>
    <row r="20" spans="1:7">
      <c r="A20" s="48" t="s">
        <v>70</v>
      </c>
      <c r="B20" s="36">
        <v>6606.5240097292326</v>
      </c>
    </row>
    <row r="21" spans="1:7">
      <c r="A21" s="48" t="s">
        <v>71</v>
      </c>
      <c r="B21" s="36">
        <v>4991.0737134122601</v>
      </c>
    </row>
    <row r="22" spans="1:7">
      <c r="A22" s="48" t="s">
        <v>72</v>
      </c>
      <c r="B22" s="36">
        <v>4909.6104800198082</v>
      </c>
    </row>
    <row r="23" spans="1:7">
      <c r="A23" s="48" t="s">
        <v>73</v>
      </c>
      <c r="B23" s="36">
        <v>4505.7727894667332</v>
      </c>
      <c r="G23" s="8" t="s">
        <v>50</v>
      </c>
    </row>
    <row r="24" spans="1:7">
      <c r="A24" s="48" t="s">
        <v>74</v>
      </c>
      <c r="B24" s="36">
        <v>4855.4435248064265</v>
      </c>
    </row>
    <row r="25" spans="1:7">
      <c r="A25" s="48" t="s">
        <v>75</v>
      </c>
      <c r="B25" s="36">
        <v>5179.0933967468845</v>
      </c>
    </row>
    <row r="26" spans="1:7">
      <c r="A26" s="48" t="s">
        <v>76</v>
      </c>
      <c r="B26" s="36">
        <v>5319.4021120362622</v>
      </c>
    </row>
    <row r="27" spans="1:7">
      <c r="A27" s="48" t="s">
        <v>77</v>
      </c>
      <c r="B27" s="36">
        <v>5966.2423741378116</v>
      </c>
    </row>
    <row r="28" spans="1:7">
      <c r="A28" s="48" t="s">
        <v>78</v>
      </c>
      <c r="B28" s="36">
        <v>6476.4623751155468</v>
      </c>
    </row>
    <row r="29" spans="1:7">
      <c r="A29" s="48" t="s">
        <v>79</v>
      </c>
      <c r="B29" s="36">
        <v>7109.4081290585345</v>
      </c>
    </row>
    <row r="30" spans="1:7">
      <c r="A30" s="48" t="s">
        <v>80</v>
      </c>
      <c r="B30" s="36">
        <v>7762.8032609988159</v>
      </c>
    </row>
    <row r="31" spans="1:7">
      <c r="A31" s="48" t="s">
        <v>81</v>
      </c>
      <c r="B31" s="36">
        <v>8414.2358785787183</v>
      </c>
    </row>
    <row r="32" spans="1:7">
      <c r="A32" s="48" t="s">
        <v>82</v>
      </c>
      <c r="B32" s="36">
        <v>9043.0655546197704</v>
      </c>
    </row>
    <row r="33" spans="1:2">
      <c r="A33" s="48" t="s">
        <v>83</v>
      </c>
      <c r="B33" s="36">
        <v>5925.8553604397075</v>
      </c>
    </row>
    <row r="34" spans="1:2">
      <c r="A34" s="48" t="s">
        <v>84</v>
      </c>
      <c r="B34" s="36">
        <v>6575.623035905568</v>
      </c>
    </row>
    <row r="35" spans="1:2">
      <c r="A35" s="48" t="s">
        <v>85</v>
      </c>
      <c r="B35" s="36">
        <v>7275.3259707873176</v>
      </c>
    </row>
    <row r="36" spans="1:2">
      <c r="A36" s="48" t="s">
        <v>86</v>
      </c>
      <c r="B36" s="36">
        <v>7633.9175942168613</v>
      </c>
    </row>
    <row r="37" spans="1:2">
      <c r="A37" s="48" t="s">
        <v>87</v>
      </c>
      <c r="B37" s="36">
        <v>10369.133640552996</v>
      </c>
    </row>
    <row r="38" spans="1:2">
      <c r="A38" s="48" t="s">
        <v>88</v>
      </c>
      <c r="B38" s="36">
        <v>9924.9080385852085</v>
      </c>
    </row>
    <row r="39" spans="1:2">
      <c r="A39" s="48" t="s">
        <v>89</v>
      </c>
      <c r="B39" s="36">
        <v>10253.849223529407</v>
      </c>
    </row>
    <row r="40" spans="1:2">
      <c r="A40" s="48" t="s">
        <v>90</v>
      </c>
      <c r="B40" s="36">
        <v>11930.828613044219</v>
      </c>
    </row>
    <row r="41" spans="1:2">
      <c r="A41" s="48" t="s">
        <v>91</v>
      </c>
      <c r="B41" s="36">
        <v>13851.581917808182</v>
      </c>
    </row>
    <row r="42" spans="1:2">
      <c r="A42" s="48" t="s">
        <v>92</v>
      </c>
      <c r="B42" s="36">
        <v>18232.525294615491</v>
      </c>
    </row>
    <row r="43" spans="1:2">
      <c r="A43" s="48" t="s">
        <v>93</v>
      </c>
      <c r="B43" s="36">
        <v>25864.444149524439</v>
      </c>
    </row>
    <row r="44" spans="1:2">
      <c r="A44" s="48" t="s">
        <v>94</v>
      </c>
      <c r="B44" s="36">
        <v>32934.812583505409</v>
      </c>
    </row>
    <row r="45" spans="1:2">
      <c r="A45" s="48" t="s">
        <v>95</v>
      </c>
      <c r="B45" s="36">
        <v>41444.923052878359</v>
      </c>
    </row>
    <row r="46" spans="1:2">
      <c r="A46" s="48" t="s">
        <v>96</v>
      </c>
      <c r="B46" s="36">
        <v>57888.477654853421</v>
      </c>
    </row>
    <row r="47" spans="1:2">
      <c r="A47" s="48" t="s">
        <v>97</v>
      </c>
      <c r="B47" s="36">
        <v>61013.748262083573</v>
      </c>
    </row>
    <row r="48" spans="1:2">
      <c r="A48" s="48" t="s">
        <v>98</v>
      </c>
      <c r="B48" s="36">
        <v>62139.526379596253</v>
      </c>
    </row>
    <row r="49" spans="1:2">
      <c r="A49" s="48" t="s">
        <v>99</v>
      </c>
      <c r="B49" s="36">
        <v>66299.763433497195</v>
      </c>
    </row>
    <row r="50" spans="1:2">
      <c r="A50" s="48" t="s">
        <v>100</v>
      </c>
      <c r="B50" s="36">
        <v>62543.490877557517</v>
      </c>
    </row>
    <row r="51" spans="1:2">
      <c r="A51" s="48" t="s">
        <v>101</v>
      </c>
      <c r="B51" s="36">
        <v>64589.898303830065</v>
      </c>
    </row>
    <row r="52" spans="1:2">
      <c r="A52" s="48" t="s">
        <v>102</v>
      </c>
      <c r="B52" s="36">
        <v>66490.513591635987</v>
      </c>
    </row>
    <row r="53" spans="1:2" ht="14.25" thickBot="1">
      <c r="A53" s="49" t="s">
        <v>103</v>
      </c>
      <c r="B53" s="37">
        <v>72744.987930466101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Contents!C25</f>
        <v>モルディブ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42.386044640502327</v>
      </c>
      <c r="D5" s="6" t="s">
        <v>104</v>
      </c>
      <c r="E5" s="7" t="s">
        <v>137</v>
      </c>
    </row>
    <row r="6" spans="1:7">
      <c r="A6" s="48" t="s">
        <v>56</v>
      </c>
      <c r="B6" s="36">
        <v>47.250620255346625</v>
      </c>
      <c r="D6" s="50" t="str">
        <f>INDEX(A5:A1000,COUNTA(A5:A1000)-9)</f>
        <v>2009</v>
      </c>
      <c r="E6" s="14">
        <f t="shared" ref="E6:E15" si="0">VLOOKUP(D6,$A$4:$B$65533,2,FALSE)</f>
        <v>2345.2948786718748</v>
      </c>
    </row>
    <row r="7" spans="1:7">
      <c r="A7" s="48" t="s">
        <v>57</v>
      </c>
      <c r="B7" s="36">
        <v>55.149914755462838</v>
      </c>
      <c r="D7" s="50" t="str">
        <f>INDEX(A5:A1000,COUNTA(A5:A1000)-8)</f>
        <v>2010</v>
      </c>
      <c r="E7" s="14">
        <f t="shared" si="0"/>
        <v>2588.1760584375002</v>
      </c>
    </row>
    <row r="8" spans="1:7">
      <c r="A8" s="48" t="s">
        <v>58</v>
      </c>
      <c r="B8" s="36">
        <v>67.753492364578108</v>
      </c>
      <c r="D8" s="50" t="str">
        <f>INDEX(A5:A1000,COUNTA(A5:A1000)-7)</f>
        <v>2011</v>
      </c>
      <c r="E8" s="14">
        <f t="shared" si="0"/>
        <v>2774.3501610877647</v>
      </c>
    </row>
    <row r="9" spans="1:7">
      <c r="A9" s="48" t="s">
        <v>59</v>
      </c>
      <c r="B9" s="36">
        <v>85.789840479844727</v>
      </c>
      <c r="D9" s="50" t="str">
        <f>INDEX(A5:A1000,COUNTA(A5:A1000)-6)</f>
        <v>2012</v>
      </c>
      <c r="E9" s="14">
        <f t="shared" si="0"/>
        <v>2886.1639365430437</v>
      </c>
    </row>
    <row r="10" spans="1:7">
      <c r="A10" s="48" t="s">
        <v>60</v>
      </c>
      <c r="B10" s="36">
        <v>53.772586843292245</v>
      </c>
      <c r="D10" s="50" t="str">
        <f>INDEX(A5:A1000,COUNTA(A5:A1000)-5)</f>
        <v>2013</v>
      </c>
      <c r="E10" s="14">
        <f t="shared" si="0"/>
        <v>3295.0092300312567</v>
      </c>
    </row>
    <row r="11" spans="1:7">
      <c r="A11" s="48" t="s">
        <v>61</v>
      </c>
      <c r="B11" s="36">
        <v>49.094228423092936</v>
      </c>
      <c r="D11" s="50" t="str">
        <f>INDEX(A5:A1000,COUNTA(A5:A1000)-4)</f>
        <v>2014</v>
      </c>
      <c r="E11" s="14">
        <f t="shared" si="0"/>
        <v>3697.3531524481136</v>
      </c>
    </row>
    <row r="12" spans="1:7">
      <c r="A12" s="48" t="s">
        <v>62</v>
      </c>
      <c r="B12" s="36">
        <v>45.748941970841472</v>
      </c>
      <c r="D12" s="50" t="str">
        <f>INDEX(A5:A1000,COUNTA(A5:A1000)-3)</f>
        <v>2015</v>
      </c>
      <c r="E12" s="14">
        <f t="shared" si="0"/>
        <v>4109.4164519171472</v>
      </c>
    </row>
    <row r="13" spans="1:7">
      <c r="A13" s="48" t="s">
        <v>63</v>
      </c>
      <c r="B13" s="36">
        <v>53.448471641106991</v>
      </c>
      <c r="D13" s="50" t="str">
        <f>INDEX(A5:A1000,COUNTA(A5:A1000)-2)</f>
        <v>2016</v>
      </c>
      <c r="E13" s="14">
        <f>VLOOKUP(D13,$A$4:$B$65533,2,FALSE)</f>
        <v>4379.1342752854644</v>
      </c>
    </row>
    <row r="14" spans="1:7">
      <c r="A14" s="48" t="s">
        <v>64</v>
      </c>
      <c r="B14" s="36">
        <v>84.497035810221831</v>
      </c>
      <c r="D14" s="50" t="str">
        <f>INDEX(A5:A1000,COUNTA(A5:A1000)-1)</f>
        <v>2017</v>
      </c>
      <c r="E14" s="14">
        <f t="shared" si="0"/>
        <v>4735.9996615780728</v>
      </c>
    </row>
    <row r="15" spans="1:7" ht="14.25" thickBot="1">
      <c r="A15" s="48" t="s">
        <v>65</v>
      </c>
      <c r="B15" s="36">
        <v>93.121868091804217</v>
      </c>
      <c r="D15" s="51" t="str">
        <f>INDEX(A5:A1000,COUNTA(A5:A1000))</f>
        <v>2018</v>
      </c>
      <c r="E15" s="15">
        <f t="shared" si="0"/>
        <v>5327.4442487955239</v>
      </c>
    </row>
    <row r="16" spans="1:7">
      <c r="A16" s="48" t="s">
        <v>66</v>
      </c>
      <c r="B16" s="36">
        <v>98.464067562710483</v>
      </c>
    </row>
    <row r="17" spans="1:7">
      <c r="A17" s="48" t="s">
        <v>67</v>
      </c>
      <c r="B17" s="36">
        <v>125.12714610730828</v>
      </c>
    </row>
    <row r="18" spans="1:7">
      <c r="A18" s="48" t="s">
        <v>68</v>
      </c>
      <c r="B18" s="36">
        <v>130.68738824548757</v>
      </c>
    </row>
    <row r="19" spans="1:7">
      <c r="A19" s="48" t="s">
        <v>69</v>
      </c>
      <c r="B19" s="36">
        <v>150.59898610819144</v>
      </c>
    </row>
    <row r="20" spans="1:7">
      <c r="A20" s="48" t="s">
        <v>70</v>
      </c>
      <c r="B20" s="36">
        <v>166.01297993589819</v>
      </c>
    </row>
    <row r="21" spans="1:7">
      <c r="A21" s="48" t="s">
        <v>71</v>
      </c>
      <c r="B21" s="36">
        <v>185.19781724018978</v>
      </c>
    </row>
    <row r="22" spans="1:7">
      <c r="A22" s="48" t="s">
        <v>72</v>
      </c>
      <c r="B22" s="36">
        <v>184.33046210560556</v>
      </c>
    </row>
    <row r="23" spans="1:7">
      <c r="A23" s="48" t="s">
        <v>73</v>
      </c>
      <c r="B23" s="36">
        <v>219.9629309301333</v>
      </c>
      <c r="G23" s="8" t="s">
        <v>50</v>
      </c>
    </row>
    <row r="24" spans="1:7">
      <c r="A24" s="48" t="s">
        <v>74</v>
      </c>
      <c r="B24" s="36">
        <v>247.36707165637381</v>
      </c>
    </row>
    <row r="25" spans="1:7">
      <c r="A25" s="48" t="s">
        <v>75</v>
      </c>
      <c r="B25" s="36">
        <v>280.6923670639473</v>
      </c>
    </row>
    <row r="26" spans="1:7">
      <c r="A26" s="48" t="s">
        <v>76</v>
      </c>
      <c r="B26" s="36">
        <v>319.00769237271606</v>
      </c>
    </row>
    <row r="27" spans="1:7">
      <c r="A27" s="48" t="s">
        <v>77</v>
      </c>
      <c r="B27" s="36">
        <v>371.83235196720017</v>
      </c>
    </row>
    <row r="28" spans="1:7">
      <c r="A28" s="48" t="s">
        <v>78</v>
      </c>
      <c r="B28" s="36">
        <v>420.83031330832137</v>
      </c>
    </row>
    <row r="29" spans="1:7">
      <c r="A29" s="48" t="s">
        <v>79</v>
      </c>
      <c r="B29" s="36">
        <v>464.68622885872736</v>
      </c>
    </row>
    <row r="30" spans="1:7">
      <c r="A30" s="48" t="s">
        <v>80</v>
      </c>
      <c r="B30" s="36">
        <v>566.34625581988098</v>
      </c>
    </row>
    <row r="31" spans="1:7">
      <c r="A31" s="48" t="s">
        <v>81</v>
      </c>
      <c r="B31" s="36">
        <v>639.31037094307555</v>
      </c>
    </row>
    <row r="32" spans="1:7">
      <c r="A32" s="48" t="s">
        <v>82</v>
      </c>
      <c r="B32" s="36">
        <v>721.41610586236186</v>
      </c>
    </row>
    <row r="33" spans="1:2">
      <c r="A33" s="48" t="s">
        <v>83</v>
      </c>
      <c r="B33" s="36">
        <v>766.65385726423096</v>
      </c>
    </row>
    <row r="34" spans="1:2">
      <c r="A34" s="48" t="s">
        <v>84</v>
      </c>
      <c r="B34" s="36">
        <v>836.42202353440939</v>
      </c>
    </row>
    <row r="35" spans="1:2">
      <c r="A35" s="48" t="s">
        <v>85</v>
      </c>
      <c r="B35" s="36">
        <v>886.23058479184351</v>
      </c>
    </row>
    <row r="36" spans="1:2">
      <c r="A36" s="48" t="s">
        <v>86</v>
      </c>
      <c r="B36" s="36">
        <v>887.11909209353234</v>
      </c>
    </row>
    <row r="37" spans="1:2">
      <c r="A37" s="48" t="s">
        <v>87</v>
      </c>
      <c r="B37" s="36">
        <v>913.32548890624992</v>
      </c>
    </row>
    <row r="38" spans="1:2">
      <c r="A38" s="48" t="s">
        <v>88</v>
      </c>
      <c r="B38" s="36">
        <v>1052.1210559374997</v>
      </c>
    </row>
    <row r="39" spans="1:2">
      <c r="A39" s="48" t="s">
        <v>89</v>
      </c>
      <c r="B39" s="36">
        <v>1226.8295648437497</v>
      </c>
    </row>
    <row r="40" spans="1:2">
      <c r="A40" s="48" t="s">
        <v>90</v>
      </c>
      <c r="B40" s="36">
        <v>1163.3624342968747</v>
      </c>
    </row>
    <row r="41" spans="1:2">
      <c r="A41" s="48" t="s">
        <v>91</v>
      </c>
      <c r="B41" s="36">
        <v>1575.2003909374998</v>
      </c>
    </row>
    <row r="42" spans="1:2">
      <c r="A42" s="48" t="s">
        <v>92</v>
      </c>
      <c r="B42" s="36">
        <v>1868.3834598437495</v>
      </c>
    </row>
    <row r="43" spans="1:2">
      <c r="A43" s="48" t="s">
        <v>93</v>
      </c>
      <c r="B43" s="36">
        <v>2271.6461881249993</v>
      </c>
    </row>
    <row r="44" spans="1:2">
      <c r="A44" s="48" t="s">
        <v>94</v>
      </c>
      <c r="B44" s="36">
        <v>2345.2948786718748</v>
      </c>
    </row>
    <row r="45" spans="1:2">
      <c r="A45" s="48" t="s">
        <v>95</v>
      </c>
      <c r="B45" s="36">
        <v>2588.1760584375002</v>
      </c>
    </row>
    <row r="46" spans="1:2">
      <c r="A46" s="48" t="s">
        <v>96</v>
      </c>
      <c r="B46" s="36">
        <v>2774.3501610877647</v>
      </c>
    </row>
    <row r="47" spans="1:2">
      <c r="A47" s="48" t="s">
        <v>97</v>
      </c>
      <c r="B47" s="36">
        <v>2886.1639365430437</v>
      </c>
    </row>
    <row r="48" spans="1:2">
      <c r="A48" s="48" t="s">
        <v>98</v>
      </c>
      <c r="B48" s="36">
        <v>3295.0092300312567</v>
      </c>
    </row>
    <row r="49" spans="1:2">
      <c r="A49" s="48" t="s">
        <v>99</v>
      </c>
      <c r="B49" s="36">
        <v>3697.3531524481136</v>
      </c>
    </row>
    <row r="50" spans="1:2">
      <c r="A50" s="48" t="s">
        <v>100</v>
      </c>
      <c r="B50" s="36">
        <v>4109.4164519171472</v>
      </c>
    </row>
    <row r="51" spans="1:2">
      <c r="A51" s="48" t="s">
        <v>101</v>
      </c>
      <c r="B51" s="36">
        <v>4379.1342752854644</v>
      </c>
    </row>
    <row r="52" spans="1:2">
      <c r="A52" s="48" t="s">
        <v>102</v>
      </c>
      <c r="B52" s="36">
        <v>4735.9996615780728</v>
      </c>
    </row>
    <row r="53" spans="1:2" ht="14.25" thickBot="1">
      <c r="A53" s="49" t="s">
        <v>103</v>
      </c>
      <c r="B53" s="37">
        <v>5327.4442487955239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Contents!C26</f>
        <v xml:space="preserve">モンゴル 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198.21846198651033</v>
      </c>
      <c r="D5" s="6" t="s">
        <v>104</v>
      </c>
      <c r="E5" s="7" t="s">
        <v>137</v>
      </c>
    </row>
    <row r="6" spans="1:7">
      <c r="A6" s="48" t="s">
        <v>56</v>
      </c>
      <c r="B6" s="36">
        <v>218.02720907291931</v>
      </c>
      <c r="D6" s="50" t="str">
        <f>INDEX(A5:A1000,COUNTA(A5:A1000)-9)</f>
        <v>2009</v>
      </c>
      <c r="E6" s="14">
        <f t="shared" ref="E6:E15" si="0">VLOOKUP(D6,$A$4:$B$65533,2,FALSE)</f>
        <v>5314.9580986030696</v>
      </c>
    </row>
    <row r="7" spans="1:7">
      <c r="A7" s="48" t="s">
        <v>57</v>
      </c>
      <c r="B7" s="36">
        <v>235.66018023486927</v>
      </c>
      <c r="D7" s="50" t="str">
        <f>INDEX(A5:A1000,COUNTA(A5:A1000)-8)</f>
        <v>2010</v>
      </c>
      <c r="E7" s="14">
        <f t="shared" si="0"/>
        <v>7189.4831796825947</v>
      </c>
    </row>
    <row r="8" spans="1:7">
      <c r="A8" s="48" t="s">
        <v>58</v>
      </c>
      <c r="B8" s="36">
        <v>270.71296164318102</v>
      </c>
      <c r="D8" s="50" t="str">
        <f>INDEX(A5:A1000,COUNTA(A5:A1000)-7)</f>
        <v>2011</v>
      </c>
      <c r="E8" s="14">
        <f t="shared" si="0"/>
        <v>10409.826296128287</v>
      </c>
    </row>
    <row r="9" spans="1:7">
      <c r="A9" s="48" t="s">
        <v>59</v>
      </c>
      <c r="B9" s="36">
        <v>307.52571383975055</v>
      </c>
      <c r="D9" s="50" t="str">
        <f>INDEX(A5:A1000,COUNTA(A5:A1000)-6)</f>
        <v>2012</v>
      </c>
      <c r="E9" s="14">
        <f t="shared" si="0"/>
        <v>12292.75622799393</v>
      </c>
    </row>
    <row r="10" spans="1:7">
      <c r="A10" s="48" t="s">
        <v>60</v>
      </c>
      <c r="B10" s="36">
        <v>357.89059742096941</v>
      </c>
      <c r="D10" s="50" t="str">
        <f>INDEX(A5:A1000,COUNTA(A5:A1000)-5)</f>
        <v>2013</v>
      </c>
      <c r="E10" s="14">
        <f t="shared" si="0"/>
        <v>12582.094620643042</v>
      </c>
    </row>
    <row r="11" spans="1:7">
      <c r="A11" s="48" t="s">
        <v>61</v>
      </c>
      <c r="B11" s="36">
        <v>392.3276275911993</v>
      </c>
      <c r="D11" s="50" t="str">
        <f>INDEX(A5:A1000,COUNTA(A5:A1000)-4)</f>
        <v>2014</v>
      </c>
      <c r="E11" s="14">
        <f t="shared" si="0"/>
        <v>12226.539815733175</v>
      </c>
    </row>
    <row r="12" spans="1:7">
      <c r="A12" s="48" t="s">
        <v>62</v>
      </c>
      <c r="B12" s="36">
        <v>449.14625183938648</v>
      </c>
      <c r="D12" s="50" t="str">
        <f>INDEX(A5:A1000,COUNTA(A5:A1000)-3)</f>
        <v>2015</v>
      </c>
      <c r="E12" s="14">
        <f t="shared" si="0"/>
        <v>11749.628125196912</v>
      </c>
    </row>
    <row r="13" spans="1:7">
      <c r="A13" s="48" t="s">
        <v>63</v>
      </c>
      <c r="B13" s="36">
        <v>516.88729363170592</v>
      </c>
      <c r="D13" s="50" t="str">
        <f>INDEX(A5:A1000,COUNTA(A5:A1000)-2)</f>
        <v>2016</v>
      </c>
      <c r="E13" s="14">
        <f>VLOOKUP(D13,$A$4:$B$65533,2,FALSE)</f>
        <v>11186.750549674738</v>
      </c>
    </row>
    <row r="14" spans="1:7">
      <c r="A14" s="48" t="s">
        <v>64</v>
      </c>
      <c r="B14" s="36">
        <v>583.64191835689178</v>
      </c>
      <c r="D14" s="50" t="str">
        <f>INDEX(A5:A1000,COUNTA(A5:A1000)-1)</f>
        <v>2017</v>
      </c>
      <c r="E14" s="14">
        <f t="shared" si="0"/>
        <v>11433.63570218154</v>
      </c>
    </row>
    <row r="15" spans="1:7" ht="14.25" thickBot="1">
      <c r="A15" s="48" t="s">
        <v>65</v>
      </c>
      <c r="B15" s="36">
        <v>677.36405632145181</v>
      </c>
      <c r="D15" s="51" t="str">
        <f>INDEX(A5:A1000,COUNTA(A5:A1000))</f>
        <v>2018</v>
      </c>
      <c r="E15" s="15">
        <f t="shared" si="0"/>
        <v>13009.574877679599</v>
      </c>
    </row>
    <row r="16" spans="1:7">
      <c r="A16" s="48" t="s">
        <v>66</v>
      </c>
      <c r="B16" s="36">
        <v>803.5633137655534</v>
      </c>
    </row>
    <row r="17" spans="1:7">
      <c r="A17" s="48" t="s">
        <v>67</v>
      </c>
      <c r="B17" s="36">
        <v>924.29036303935209</v>
      </c>
    </row>
    <row r="18" spans="1:7">
      <c r="A18" s="48" t="s">
        <v>68</v>
      </c>
      <c r="B18" s="36">
        <v>1016.126541067798</v>
      </c>
    </row>
    <row r="19" spans="1:7">
      <c r="A19" s="48" t="s">
        <v>69</v>
      </c>
      <c r="B19" s="36">
        <v>1115.0458322166237</v>
      </c>
    </row>
    <row r="20" spans="1:7">
      <c r="A20" s="48" t="s">
        <v>70</v>
      </c>
      <c r="B20" s="36">
        <v>1215.6366623550739</v>
      </c>
    </row>
    <row r="21" spans="1:7">
      <c r="A21" s="48" t="s">
        <v>71</v>
      </c>
      <c r="B21" s="36">
        <v>1357.015863321617</v>
      </c>
    </row>
    <row r="22" spans="1:7">
      <c r="A22" s="48" t="s">
        <v>72</v>
      </c>
      <c r="B22" s="36">
        <v>1439.8210651029049</v>
      </c>
    </row>
    <row r="23" spans="1:7">
      <c r="A23" s="48" t="s">
        <v>73</v>
      </c>
      <c r="B23" s="36">
        <v>1566.7038694806963</v>
      </c>
      <c r="G23" s="8" t="s">
        <v>50</v>
      </c>
    </row>
    <row r="24" spans="1:7">
      <c r="A24" s="48" t="s">
        <v>74</v>
      </c>
      <c r="B24" s="36">
        <v>1696.1853138789643</v>
      </c>
    </row>
    <row r="25" spans="1:7">
      <c r="A25" s="48" t="s">
        <v>75</v>
      </c>
      <c r="B25" s="36">
        <v>1715.3985785435596</v>
      </c>
    </row>
    <row r="26" spans="1:7">
      <c r="A26" s="48" t="s">
        <v>76</v>
      </c>
      <c r="B26" s="36">
        <v>1609.4255616887381</v>
      </c>
    </row>
    <row r="27" spans="1:7">
      <c r="A27" s="48" t="s">
        <v>77</v>
      </c>
      <c r="B27" s="36">
        <v>1489.7611458457038</v>
      </c>
    </row>
    <row r="28" spans="1:7">
      <c r="A28" s="48" t="s">
        <v>78</v>
      </c>
      <c r="B28" s="36">
        <v>1479.2585246623801</v>
      </c>
    </row>
    <row r="29" spans="1:7">
      <c r="A29" s="48" t="s">
        <v>79</v>
      </c>
      <c r="B29" s="36">
        <v>1545.5972222154164</v>
      </c>
    </row>
    <row r="30" spans="1:7">
      <c r="A30" s="48" t="s">
        <v>80</v>
      </c>
      <c r="B30" s="36">
        <v>1677.6097920225016</v>
      </c>
    </row>
    <row r="31" spans="1:7">
      <c r="A31" s="48" t="s">
        <v>81</v>
      </c>
      <c r="B31" s="36">
        <v>1600.9051777305021</v>
      </c>
    </row>
    <row r="32" spans="1:7">
      <c r="A32" s="48" t="s">
        <v>82</v>
      </c>
      <c r="B32" s="36">
        <v>1431.1651414766595</v>
      </c>
    </row>
    <row r="33" spans="1:2">
      <c r="A33" s="48" t="s">
        <v>83</v>
      </c>
      <c r="B33" s="36">
        <v>1320.0218202173651</v>
      </c>
    </row>
    <row r="34" spans="1:2">
      <c r="A34" s="48" t="s">
        <v>84</v>
      </c>
      <c r="B34" s="36">
        <v>1232.5203515250264</v>
      </c>
    </row>
    <row r="35" spans="1:2">
      <c r="A35" s="48" t="s">
        <v>85</v>
      </c>
      <c r="B35" s="36">
        <v>1318.2305506068112</v>
      </c>
    </row>
    <row r="36" spans="1:2">
      <c r="A36" s="48" t="s">
        <v>86</v>
      </c>
      <c r="B36" s="36">
        <v>1470.24037027232</v>
      </c>
    </row>
    <row r="37" spans="1:2">
      <c r="A37" s="48" t="s">
        <v>87</v>
      </c>
      <c r="B37" s="36">
        <v>1619.3008853095077</v>
      </c>
    </row>
    <row r="38" spans="1:2">
      <c r="A38" s="48" t="s">
        <v>88</v>
      </c>
      <c r="B38" s="36">
        <v>1849.7344838023885</v>
      </c>
    </row>
    <row r="39" spans="1:2">
      <c r="A39" s="48" t="s">
        <v>89</v>
      </c>
      <c r="B39" s="36">
        <v>2309.7622180043409</v>
      </c>
    </row>
    <row r="40" spans="1:2">
      <c r="A40" s="48" t="s">
        <v>90</v>
      </c>
      <c r="B40" s="36">
        <v>2925.9591240465215</v>
      </c>
    </row>
    <row r="41" spans="1:2">
      <c r="A41" s="48" t="s">
        <v>91</v>
      </c>
      <c r="B41" s="36">
        <v>3958.5849620842491</v>
      </c>
    </row>
    <row r="42" spans="1:2">
      <c r="A42" s="48" t="s">
        <v>92</v>
      </c>
      <c r="B42" s="36">
        <v>4910.4676620664995</v>
      </c>
    </row>
    <row r="43" spans="1:2">
      <c r="A43" s="48" t="s">
        <v>93</v>
      </c>
      <c r="B43" s="36">
        <v>6520.0973498470466</v>
      </c>
    </row>
    <row r="44" spans="1:2">
      <c r="A44" s="48" t="s">
        <v>94</v>
      </c>
      <c r="B44" s="36">
        <v>5314.9580986030696</v>
      </c>
    </row>
    <row r="45" spans="1:2">
      <c r="A45" s="48" t="s">
        <v>95</v>
      </c>
      <c r="B45" s="36">
        <v>7189.4831796825947</v>
      </c>
    </row>
    <row r="46" spans="1:2">
      <c r="A46" s="48" t="s">
        <v>96</v>
      </c>
      <c r="B46" s="36">
        <v>10409.826296128287</v>
      </c>
    </row>
    <row r="47" spans="1:2">
      <c r="A47" s="48" t="s">
        <v>97</v>
      </c>
      <c r="B47" s="36">
        <v>12292.75622799393</v>
      </c>
    </row>
    <row r="48" spans="1:2">
      <c r="A48" s="48" t="s">
        <v>98</v>
      </c>
      <c r="B48" s="36">
        <v>12582.094620643042</v>
      </c>
    </row>
    <row r="49" spans="1:2">
      <c r="A49" s="48" t="s">
        <v>99</v>
      </c>
      <c r="B49" s="36">
        <v>12226.539815733175</v>
      </c>
    </row>
    <row r="50" spans="1:2">
      <c r="A50" s="48" t="s">
        <v>100</v>
      </c>
      <c r="B50" s="36">
        <v>11749.628125196912</v>
      </c>
    </row>
    <row r="51" spans="1:2">
      <c r="A51" s="48" t="s">
        <v>101</v>
      </c>
      <c r="B51" s="36">
        <v>11186.750549674738</v>
      </c>
    </row>
    <row r="52" spans="1:2">
      <c r="A52" s="48" t="s">
        <v>102</v>
      </c>
      <c r="B52" s="36">
        <v>11433.63570218154</v>
      </c>
    </row>
    <row r="53" spans="1:2" ht="14.25" thickBot="1">
      <c r="A53" s="49" t="s">
        <v>103</v>
      </c>
      <c r="B53" s="37">
        <v>13009.574877679599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Contents!C27</f>
        <v>ラオス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119.10762995768246</v>
      </c>
      <c r="D5" s="6" t="s">
        <v>104</v>
      </c>
      <c r="E5" s="7" t="s">
        <v>137</v>
      </c>
    </row>
    <row r="6" spans="1:7">
      <c r="A6" s="48" t="s">
        <v>56</v>
      </c>
      <c r="B6" s="36">
        <v>131.38850254107251</v>
      </c>
      <c r="D6" s="50" t="str">
        <f>INDEX(A5:A1000,COUNTA(A5:A1000)-9)</f>
        <v>2009</v>
      </c>
      <c r="E6" s="14">
        <f t="shared" ref="E6:E15" si="0">VLOOKUP(D6,$A$4:$B$65533,2,FALSE)</f>
        <v>6056.9466994028489</v>
      </c>
    </row>
    <row r="7" spans="1:7">
      <c r="A7" s="48" t="s">
        <v>57</v>
      </c>
      <c r="B7" s="36">
        <v>141.79933927727186</v>
      </c>
      <c r="D7" s="50" t="str">
        <f>INDEX(A5:A1000,COUNTA(A5:A1000)-8)</f>
        <v>2010</v>
      </c>
      <c r="E7" s="14">
        <f t="shared" si="0"/>
        <v>7313.4506586232546</v>
      </c>
    </row>
    <row r="8" spans="1:7">
      <c r="A8" s="48" t="s">
        <v>58</v>
      </c>
      <c r="B8" s="36">
        <v>162.62686265530246</v>
      </c>
      <c r="D8" s="50" t="str">
        <f>INDEX(A5:A1000,COUNTA(A5:A1000)-7)</f>
        <v>2011</v>
      </c>
      <c r="E8" s="14">
        <f t="shared" si="0"/>
        <v>8741.7150719478268</v>
      </c>
    </row>
    <row r="9" spans="1:7">
      <c r="A9" s="48" t="s">
        <v>59</v>
      </c>
      <c r="B9" s="36">
        <v>183.71832721680587</v>
      </c>
      <c r="D9" s="50" t="str">
        <f>INDEX(A5:A1000,COUNTA(A5:A1000)-6)</f>
        <v>2012</v>
      </c>
      <c r="E9" s="14">
        <f t="shared" si="0"/>
        <v>10191.355070380192</v>
      </c>
    </row>
    <row r="10" spans="1:7">
      <c r="A10" s="48" t="s">
        <v>60</v>
      </c>
      <c r="B10" s="36">
        <v>214.1274742655223</v>
      </c>
      <c r="D10" s="50" t="str">
        <f>INDEX(A5:A1000,COUNTA(A5:A1000)-5)</f>
        <v>2013</v>
      </c>
      <c r="E10" s="14">
        <f t="shared" si="0"/>
        <v>11942.233834967899</v>
      </c>
    </row>
    <row r="11" spans="1:7">
      <c r="A11" s="48" t="s">
        <v>61</v>
      </c>
      <c r="B11" s="36">
        <v>232.58953211606192</v>
      </c>
      <c r="D11" s="50" t="str">
        <f>INDEX(A5:A1000,COUNTA(A5:A1000)-4)</f>
        <v>2014</v>
      </c>
      <c r="E11" s="14">
        <f t="shared" si="0"/>
        <v>13268.421706306504</v>
      </c>
    </row>
    <row r="12" spans="1:7">
      <c r="A12" s="48" t="s">
        <v>62</v>
      </c>
      <c r="B12" s="36">
        <v>242.11440924273623</v>
      </c>
      <c r="D12" s="50" t="str">
        <f>INDEX(A5:A1000,COUNTA(A5:A1000)-3)</f>
        <v>2015</v>
      </c>
      <c r="E12" s="14">
        <f t="shared" si="0"/>
        <v>14390.44613406288</v>
      </c>
    </row>
    <row r="13" spans="1:7">
      <c r="A13" s="48" t="s">
        <v>63</v>
      </c>
      <c r="B13" s="36">
        <v>261.72270176123294</v>
      </c>
      <c r="D13" s="50" t="str">
        <f>INDEX(A5:A1000,COUNTA(A5:A1000)-2)</f>
        <v>2016</v>
      </c>
      <c r="E13" s="14">
        <f>VLOOKUP(D13,$A$4:$B$65533,2,FALSE)</f>
        <v>15805.69248145872</v>
      </c>
    </row>
    <row r="14" spans="1:7">
      <c r="A14" s="48" t="s">
        <v>64</v>
      </c>
      <c r="B14" s="36">
        <v>277.7732029811292</v>
      </c>
      <c r="D14" s="50" t="str">
        <f>INDEX(A5:A1000,COUNTA(A5:A1000)-1)</f>
        <v>2017</v>
      </c>
      <c r="E14" s="14">
        <f t="shared" si="0"/>
        <v>16853.104545269725</v>
      </c>
    </row>
    <row r="15" spans="1:7" ht="14.25" thickBot="1">
      <c r="A15" s="48" t="s">
        <v>65</v>
      </c>
      <c r="B15" s="36">
        <v>333.16272022746648</v>
      </c>
      <c r="D15" s="51" t="str">
        <f>INDEX(A5:A1000,COUNTA(A5:A1000))</f>
        <v>2018</v>
      </c>
      <c r="E15" s="15">
        <f t="shared" si="0"/>
        <v>17953.809484180958</v>
      </c>
    </row>
    <row r="16" spans="1:7">
      <c r="A16" s="48" t="s">
        <v>66</v>
      </c>
      <c r="B16" s="36">
        <v>420.60031426648504</v>
      </c>
    </row>
    <row r="17" spans="1:7">
      <c r="A17" s="48" t="s">
        <v>67</v>
      </c>
      <c r="B17" s="36">
        <v>478.22094933333858</v>
      </c>
    </row>
    <row r="18" spans="1:7">
      <c r="A18" s="48" t="s">
        <v>68</v>
      </c>
      <c r="B18" s="36">
        <v>520.23413373872108</v>
      </c>
    </row>
    <row r="19" spans="1:7">
      <c r="A19" s="48" t="s">
        <v>69</v>
      </c>
      <c r="B19" s="36">
        <v>577.63476577634867</v>
      </c>
    </row>
    <row r="20" spans="1:7">
      <c r="A20" s="48" t="s">
        <v>70</v>
      </c>
      <c r="B20" s="36">
        <v>626.11417418491271</v>
      </c>
    </row>
    <row r="21" spans="1:7">
      <c r="A21" s="48" t="s">
        <v>71</v>
      </c>
      <c r="B21" s="36">
        <v>669.92595365922534</v>
      </c>
    </row>
    <row r="22" spans="1:7">
      <c r="A22" s="48" t="s">
        <v>72</v>
      </c>
      <c r="B22" s="36">
        <v>676.70190306000052</v>
      </c>
    </row>
    <row r="23" spans="1:7">
      <c r="A23" s="48" t="s">
        <v>73</v>
      </c>
      <c r="B23" s="36">
        <v>686.48922308193551</v>
      </c>
      <c r="G23" s="8" t="s">
        <v>50</v>
      </c>
    </row>
    <row r="24" spans="1:7">
      <c r="A24" s="48" t="s">
        <v>74</v>
      </c>
      <c r="B24" s="36">
        <v>814.63821083437267</v>
      </c>
    </row>
    <row r="25" spans="1:7">
      <c r="A25" s="48" t="s">
        <v>75</v>
      </c>
      <c r="B25" s="36">
        <v>901.79544024001291</v>
      </c>
    </row>
    <row r="26" spans="1:7">
      <c r="A26" s="48" t="s">
        <v>76</v>
      </c>
      <c r="B26" s="36">
        <v>1071.2746585008385</v>
      </c>
    </row>
    <row r="27" spans="1:7">
      <c r="A27" s="48" t="s">
        <v>77</v>
      </c>
      <c r="B27" s="36">
        <v>1228.7910311603475</v>
      </c>
    </row>
    <row r="28" spans="1:7">
      <c r="A28" s="48" t="s">
        <v>78</v>
      </c>
      <c r="B28" s="36">
        <v>1387.0102139727862</v>
      </c>
    </row>
    <row r="29" spans="1:7">
      <c r="A29" s="48" t="s">
        <v>79</v>
      </c>
      <c r="B29" s="36">
        <v>1608.5683072348052</v>
      </c>
    </row>
    <row r="30" spans="1:7">
      <c r="A30" s="48" t="s">
        <v>80</v>
      </c>
      <c r="B30" s="36">
        <v>1852.4065212603609</v>
      </c>
    </row>
    <row r="31" spans="1:7">
      <c r="A31" s="48" t="s">
        <v>81</v>
      </c>
      <c r="B31" s="36">
        <v>1952.5944271795988</v>
      </c>
    </row>
    <row r="32" spans="1:7">
      <c r="A32" s="48" t="s">
        <v>82</v>
      </c>
      <c r="B32" s="36">
        <v>1819.8831358960254</v>
      </c>
    </row>
    <row r="33" spans="1:2">
      <c r="A33" s="48" t="s">
        <v>83</v>
      </c>
      <c r="B33" s="36">
        <v>1339.2874756117246</v>
      </c>
    </row>
    <row r="34" spans="1:2">
      <c r="A34" s="48" t="s">
        <v>84</v>
      </c>
      <c r="B34" s="36">
        <v>1515.4588028990324</v>
      </c>
    </row>
    <row r="35" spans="1:2">
      <c r="A35" s="48" t="s">
        <v>85</v>
      </c>
      <c r="B35" s="36">
        <v>1806.0274950590235</v>
      </c>
    </row>
    <row r="36" spans="1:2">
      <c r="A36" s="48" t="s">
        <v>86</v>
      </c>
      <c r="B36" s="36">
        <v>1827.359032177302</v>
      </c>
    </row>
    <row r="37" spans="1:2">
      <c r="A37" s="48" t="s">
        <v>87</v>
      </c>
      <c r="B37" s="36">
        <v>1906.8677959573733</v>
      </c>
    </row>
    <row r="38" spans="1:2">
      <c r="A38" s="48" t="s">
        <v>88</v>
      </c>
      <c r="B38" s="36">
        <v>2184.2793013394075</v>
      </c>
    </row>
    <row r="39" spans="1:2">
      <c r="A39" s="48" t="s">
        <v>89</v>
      </c>
      <c r="B39" s="36">
        <v>2576.8381152785801</v>
      </c>
    </row>
    <row r="40" spans="1:2">
      <c r="A40" s="48" t="s">
        <v>90</v>
      </c>
      <c r="B40" s="36">
        <v>2946.3502675131003</v>
      </c>
    </row>
    <row r="41" spans="1:2">
      <c r="A41" s="48" t="s">
        <v>91</v>
      </c>
      <c r="B41" s="36">
        <v>3605.9858998455943</v>
      </c>
    </row>
    <row r="42" spans="1:2">
      <c r="A42" s="48" t="s">
        <v>92</v>
      </c>
      <c r="B42" s="36">
        <v>4570.0083804121468</v>
      </c>
    </row>
    <row r="43" spans="1:2">
      <c r="A43" s="48" t="s">
        <v>93</v>
      </c>
      <c r="B43" s="36">
        <v>5731.7634386923492</v>
      </c>
    </row>
    <row r="44" spans="1:2">
      <c r="A44" s="48" t="s">
        <v>94</v>
      </c>
      <c r="B44" s="36">
        <v>6056.9466994028489</v>
      </c>
    </row>
    <row r="45" spans="1:2">
      <c r="A45" s="48" t="s">
        <v>95</v>
      </c>
      <c r="B45" s="36">
        <v>7313.4506586232546</v>
      </c>
    </row>
    <row r="46" spans="1:2">
      <c r="A46" s="48" t="s">
        <v>96</v>
      </c>
      <c r="B46" s="36">
        <v>8741.7150719478268</v>
      </c>
    </row>
    <row r="47" spans="1:2">
      <c r="A47" s="48" t="s">
        <v>97</v>
      </c>
      <c r="B47" s="36">
        <v>10191.355070380192</v>
      </c>
    </row>
    <row r="48" spans="1:2">
      <c r="A48" s="48" t="s">
        <v>98</v>
      </c>
      <c r="B48" s="36">
        <v>11942.233834967899</v>
      </c>
    </row>
    <row r="49" spans="1:2">
      <c r="A49" s="48" t="s">
        <v>99</v>
      </c>
      <c r="B49" s="36">
        <v>13268.421706306504</v>
      </c>
    </row>
    <row r="50" spans="1:2">
      <c r="A50" s="48" t="s">
        <v>100</v>
      </c>
      <c r="B50" s="36">
        <v>14390.44613406288</v>
      </c>
    </row>
    <row r="51" spans="1:2">
      <c r="A51" s="48" t="s">
        <v>101</v>
      </c>
      <c r="B51" s="36">
        <v>15805.69248145872</v>
      </c>
    </row>
    <row r="52" spans="1:2">
      <c r="A52" s="48" t="s">
        <v>102</v>
      </c>
      <c r="B52" s="36">
        <v>16853.104545269725</v>
      </c>
    </row>
    <row r="53" spans="1:2" ht="14.25" thickBot="1">
      <c r="A53" s="49" t="s">
        <v>103</v>
      </c>
      <c r="B53" s="37">
        <v>17953.809484180958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Contents!C28</f>
        <v>北朝鮮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4927.332597276265</v>
      </c>
      <c r="D5" s="6" t="s">
        <v>104</v>
      </c>
      <c r="E5" s="7" t="s">
        <v>137</v>
      </c>
    </row>
    <row r="6" spans="1:7">
      <c r="A6" s="48" t="s">
        <v>56</v>
      </c>
      <c r="B6" s="36">
        <v>5439.7751871595337</v>
      </c>
      <c r="D6" s="50" t="str">
        <f>INDEX(A5:A1000,COUNTA(A5:A1000)-9)</f>
        <v>2009</v>
      </c>
      <c r="E6" s="14">
        <f t="shared" ref="E6:E15" si="0">VLOOKUP(D6,$A$4:$B$65533,2,FALSE)</f>
        <v>12035.152491949641</v>
      </c>
    </row>
    <row r="7" spans="1:7">
      <c r="A7" s="48" t="s">
        <v>57</v>
      </c>
      <c r="B7" s="36">
        <v>6005.5118066147861</v>
      </c>
      <c r="D7" s="50" t="str">
        <f>INDEX(A5:A1000,COUNTA(A5:A1000)-8)</f>
        <v>2010</v>
      </c>
      <c r="E7" s="14">
        <f t="shared" si="0"/>
        <v>13945.167272715695</v>
      </c>
    </row>
    <row r="8" spans="1:7">
      <c r="A8" s="48" t="s">
        <v>58</v>
      </c>
      <c r="B8" s="36">
        <v>6630.0850346303514</v>
      </c>
      <c r="D8" s="50" t="str">
        <f>INDEX(A5:A1000,COUNTA(A5:A1000)-7)</f>
        <v>2011</v>
      </c>
      <c r="E8" s="14">
        <f t="shared" si="0"/>
        <v>15689.234225127297</v>
      </c>
    </row>
    <row r="9" spans="1:7">
      <c r="A9" s="48" t="s">
        <v>59</v>
      </c>
      <c r="B9" s="36">
        <v>7319.613878210117</v>
      </c>
      <c r="D9" s="50" t="str">
        <f>INDEX(A5:A1000,COUNTA(A5:A1000)-6)</f>
        <v>2012</v>
      </c>
      <c r="E9" s="14">
        <f t="shared" si="0"/>
        <v>15907.396534426669</v>
      </c>
    </row>
    <row r="10" spans="1:7">
      <c r="A10" s="48" t="s">
        <v>60</v>
      </c>
      <c r="B10" s="36">
        <v>8080.8537214007783</v>
      </c>
      <c r="D10" s="50" t="str">
        <f>INDEX(A5:A1000,COUNTA(A5:A1000)-5)</f>
        <v>2013</v>
      </c>
      <c r="E10" s="14">
        <f t="shared" si="0"/>
        <v>16565.034100769146</v>
      </c>
    </row>
    <row r="11" spans="1:7">
      <c r="A11" s="48" t="s">
        <v>61</v>
      </c>
      <c r="B11" s="36">
        <v>8412.1687241245145</v>
      </c>
      <c r="D11" s="50" t="str">
        <f>INDEX(A5:A1000,COUNTA(A5:A1000)-4)</f>
        <v>2014</v>
      </c>
      <c r="E11" s="14">
        <f t="shared" si="0"/>
        <v>17395.832618271121</v>
      </c>
    </row>
    <row r="12" spans="1:7">
      <c r="A12" s="48" t="s">
        <v>62</v>
      </c>
      <c r="B12" s="36">
        <v>8757.0676416342412</v>
      </c>
      <c r="D12" s="50" t="str">
        <f>INDEX(A5:A1000,COUNTA(A5:A1000)-3)</f>
        <v>2015</v>
      </c>
      <c r="E12" s="14">
        <f t="shared" si="0"/>
        <v>16282.601357203952</v>
      </c>
    </row>
    <row r="13" spans="1:7">
      <c r="A13" s="48" t="s">
        <v>63</v>
      </c>
      <c r="B13" s="36">
        <v>9116.1074151750981</v>
      </c>
      <c r="D13" s="50" t="str">
        <f>INDEX(A5:A1000,COUNTA(A5:A1000)-2)</f>
        <v>2016</v>
      </c>
      <c r="E13" s="14">
        <f>VLOOKUP(D13,$A$4:$B$65533,2,FALSE)</f>
        <v>16786.18483550056</v>
      </c>
    </row>
    <row r="14" spans="1:7">
      <c r="A14" s="48" t="s">
        <v>64</v>
      </c>
      <c r="B14" s="36">
        <v>9489.8678190661485</v>
      </c>
      <c r="D14" s="50" t="str">
        <f>INDEX(A5:A1000,COUNTA(A5:A1000)-1)</f>
        <v>2017</v>
      </c>
      <c r="E14" s="14">
        <f t="shared" si="0"/>
        <v>17364.724930682962</v>
      </c>
    </row>
    <row r="15" spans="1:7" ht="14.25" thickBot="1">
      <c r="A15" s="48" t="s">
        <v>65</v>
      </c>
      <c r="B15" s="36">
        <v>9878.9523996108946</v>
      </c>
      <c r="D15" s="51" t="str">
        <f>INDEX(A5:A1000,COUNTA(A5:A1000))</f>
        <v>2018</v>
      </c>
      <c r="E15" s="15">
        <f t="shared" si="0"/>
        <v>17487.261056771375</v>
      </c>
    </row>
    <row r="16" spans="1:7">
      <c r="A16" s="48" t="s">
        <v>66</v>
      </c>
      <c r="B16" s="36">
        <v>10244.473638521402</v>
      </c>
    </row>
    <row r="17" spans="1:7">
      <c r="A17" s="48" t="s">
        <v>67</v>
      </c>
      <c r="B17" s="36">
        <v>12868.200912792778</v>
      </c>
    </row>
    <row r="18" spans="1:7">
      <c r="A18" s="48" t="s">
        <v>68</v>
      </c>
      <c r="B18" s="36">
        <v>12855.131498575694</v>
      </c>
    </row>
    <row r="19" spans="1:7">
      <c r="A19" s="48" t="s">
        <v>69</v>
      </c>
      <c r="B19" s="36">
        <v>12251.319041579027</v>
      </c>
    </row>
    <row r="20" spans="1:7">
      <c r="A20" s="48" t="s">
        <v>70</v>
      </c>
      <c r="B20" s="36">
        <v>12074.736048514145</v>
      </c>
    </row>
    <row r="21" spans="1:7">
      <c r="A21" s="48" t="s">
        <v>71</v>
      </c>
      <c r="B21" s="36">
        <v>13653.901719041554</v>
      </c>
    </row>
    <row r="22" spans="1:7">
      <c r="A22" s="48" t="s">
        <v>72</v>
      </c>
      <c r="B22" s="36">
        <v>14391.200030227439</v>
      </c>
    </row>
    <row r="23" spans="1:7">
      <c r="A23" s="48" t="s">
        <v>73</v>
      </c>
      <c r="B23" s="36">
        <v>14192.727272727272</v>
      </c>
      <c r="G23" s="8" t="s">
        <v>50</v>
      </c>
    </row>
    <row r="24" spans="1:7">
      <c r="A24" s="48" t="s">
        <v>74</v>
      </c>
      <c r="B24" s="36">
        <v>15771.363636363636</v>
      </c>
    </row>
    <row r="25" spans="1:7">
      <c r="A25" s="48" t="s">
        <v>75</v>
      </c>
      <c r="B25" s="36">
        <v>14702.304147465438</v>
      </c>
    </row>
    <row r="26" spans="1:7">
      <c r="A26" s="48" t="s">
        <v>76</v>
      </c>
      <c r="B26" s="36">
        <v>13687.441860465116</v>
      </c>
    </row>
    <row r="27" spans="1:7">
      <c r="A27" s="48" t="s">
        <v>77</v>
      </c>
      <c r="B27" s="36">
        <v>12457.619047619048</v>
      </c>
    </row>
    <row r="28" spans="1:7">
      <c r="A28" s="48" t="s">
        <v>78</v>
      </c>
      <c r="B28" s="36">
        <v>10744.075829383886</v>
      </c>
    </row>
    <row r="29" spans="1:7">
      <c r="A29" s="48" t="s">
        <v>79</v>
      </c>
      <c r="B29" s="36">
        <v>8307.0754716981119</v>
      </c>
    </row>
    <row r="30" spans="1:7">
      <c r="A30" s="48" t="s">
        <v>80</v>
      </c>
      <c r="B30" s="36">
        <v>4849.2957746478869</v>
      </c>
    </row>
    <row r="31" spans="1:7">
      <c r="A31" s="48" t="s">
        <v>81</v>
      </c>
      <c r="B31" s="36">
        <v>10587.906976744187</v>
      </c>
    </row>
    <row r="32" spans="1:7">
      <c r="A32" s="48" t="s">
        <v>82</v>
      </c>
      <c r="B32" s="36">
        <v>10322.79069767442</v>
      </c>
    </row>
    <row r="33" spans="1:2">
      <c r="A33" s="48" t="s">
        <v>83</v>
      </c>
      <c r="B33" s="36">
        <v>10273.488372093023</v>
      </c>
    </row>
    <row r="34" spans="1:2">
      <c r="A34" s="48" t="s">
        <v>84</v>
      </c>
      <c r="B34" s="36">
        <v>10280</v>
      </c>
    </row>
    <row r="35" spans="1:2">
      <c r="A35" s="48" t="s">
        <v>85</v>
      </c>
      <c r="B35" s="36">
        <v>10607.906976744187</v>
      </c>
    </row>
    <row r="36" spans="1:2">
      <c r="A36" s="48" t="s">
        <v>86</v>
      </c>
      <c r="B36" s="36">
        <v>11021.86046511628</v>
      </c>
    </row>
    <row r="37" spans="1:2">
      <c r="A37" s="48" t="s">
        <v>87</v>
      </c>
      <c r="B37" s="36">
        <v>10910</v>
      </c>
    </row>
    <row r="38" spans="1:2">
      <c r="A38" s="48" t="s">
        <v>88</v>
      </c>
      <c r="B38" s="36">
        <v>11051</v>
      </c>
    </row>
    <row r="39" spans="1:2">
      <c r="A39" s="48" t="s">
        <v>89</v>
      </c>
      <c r="B39" s="36">
        <v>11168</v>
      </c>
    </row>
    <row r="40" spans="1:2">
      <c r="A40" s="48" t="s">
        <v>90</v>
      </c>
      <c r="B40" s="36">
        <v>13031.196789644055</v>
      </c>
    </row>
    <row r="41" spans="1:2">
      <c r="A41" s="48" t="s">
        <v>91</v>
      </c>
      <c r="B41" s="36">
        <v>13764.39353473715</v>
      </c>
    </row>
    <row r="42" spans="1:2">
      <c r="A42" s="48" t="s">
        <v>92</v>
      </c>
      <c r="B42" s="36">
        <v>14374.670965392774</v>
      </c>
    </row>
    <row r="43" spans="1:2">
      <c r="A43" s="48" t="s">
        <v>93</v>
      </c>
      <c r="B43" s="36">
        <v>13336.798314546762</v>
      </c>
    </row>
    <row r="44" spans="1:2">
      <c r="A44" s="48" t="s">
        <v>94</v>
      </c>
      <c r="B44" s="36">
        <v>12035.152491949641</v>
      </c>
    </row>
    <row r="45" spans="1:2">
      <c r="A45" s="48" t="s">
        <v>95</v>
      </c>
      <c r="B45" s="36">
        <v>13945.167272715695</v>
      </c>
    </row>
    <row r="46" spans="1:2">
      <c r="A46" s="48" t="s">
        <v>96</v>
      </c>
      <c r="B46" s="36">
        <v>15689.234225127297</v>
      </c>
    </row>
    <row r="47" spans="1:2">
      <c r="A47" s="48" t="s">
        <v>97</v>
      </c>
      <c r="B47" s="36">
        <v>15907.396534426669</v>
      </c>
    </row>
    <row r="48" spans="1:2">
      <c r="A48" s="48" t="s">
        <v>98</v>
      </c>
      <c r="B48" s="36">
        <v>16565.034100769146</v>
      </c>
    </row>
    <row r="49" spans="1:2">
      <c r="A49" s="48" t="s">
        <v>99</v>
      </c>
      <c r="B49" s="36">
        <v>17395.832618271121</v>
      </c>
    </row>
    <row r="50" spans="1:2">
      <c r="A50" s="48" t="s">
        <v>100</v>
      </c>
      <c r="B50" s="36">
        <v>16282.601357203952</v>
      </c>
    </row>
    <row r="51" spans="1:2">
      <c r="A51" s="48" t="s">
        <v>101</v>
      </c>
      <c r="B51" s="36">
        <v>16786.18483550056</v>
      </c>
    </row>
    <row r="52" spans="1:2">
      <c r="A52" s="48" t="s">
        <v>102</v>
      </c>
      <c r="B52" s="36">
        <v>17364.724930682962</v>
      </c>
    </row>
    <row r="53" spans="1:2" ht="14.25" thickBot="1">
      <c r="A53" s="49" t="s">
        <v>103</v>
      </c>
      <c r="B53" s="37">
        <v>17487.261056771375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Contents!C29</f>
        <v>台湾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5785</v>
      </c>
      <c r="D5" s="6" t="s">
        <v>104</v>
      </c>
      <c r="E5" s="7" t="s">
        <v>137</v>
      </c>
    </row>
    <row r="6" spans="1:7">
      <c r="A6" s="48" t="s">
        <v>56</v>
      </c>
      <c r="B6" s="36">
        <v>6727</v>
      </c>
      <c r="D6" s="50" t="str">
        <f>INDEX(A5:A1000,COUNTA(A5:A1000)-9)</f>
        <v>2009</v>
      </c>
      <c r="E6" s="14">
        <f t="shared" ref="E6:E15" si="0">VLOOKUP(D6,$A$4:$B$65533,2,FALSE)</f>
        <v>390788</v>
      </c>
    </row>
    <row r="7" spans="1:7">
      <c r="A7" s="48" t="s">
        <v>57</v>
      </c>
      <c r="B7" s="36">
        <v>8063</v>
      </c>
      <c r="D7" s="50" t="str">
        <f>INDEX(A5:A1000,COUNTA(A5:A1000)-8)</f>
        <v>2010</v>
      </c>
      <c r="E7" s="14">
        <f t="shared" si="0"/>
        <v>444245</v>
      </c>
    </row>
    <row r="8" spans="1:7">
      <c r="A8" s="48" t="s">
        <v>58</v>
      </c>
      <c r="B8" s="36">
        <v>10940</v>
      </c>
      <c r="D8" s="50" t="str">
        <f>INDEX(A5:A1000,COUNTA(A5:A1000)-7)</f>
        <v>2011</v>
      </c>
      <c r="E8" s="14">
        <f t="shared" si="0"/>
        <v>483957</v>
      </c>
    </row>
    <row r="9" spans="1:7">
      <c r="A9" s="48" t="s">
        <v>59</v>
      </c>
      <c r="B9" s="36">
        <v>14739</v>
      </c>
      <c r="D9" s="50" t="str">
        <f>INDEX(A5:A1000,COUNTA(A5:A1000)-6)</f>
        <v>2012</v>
      </c>
      <c r="E9" s="14">
        <f t="shared" si="0"/>
        <v>495536</v>
      </c>
    </row>
    <row r="10" spans="1:7">
      <c r="A10" s="48" t="s">
        <v>60</v>
      </c>
      <c r="B10" s="36">
        <v>15836</v>
      </c>
      <c r="D10" s="50" t="str">
        <f>INDEX(A5:A1000,COUNTA(A5:A1000)-5)</f>
        <v>2013</v>
      </c>
      <c r="E10" s="14">
        <f t="shared" si="0"/>
        <v>512957</v>
      </c>
    </row>
    <row r="11" spans="1:7">
      <c r="A11" s="48" t="s">
        <v>61</v>
      </c>
      <c r="B11" s="36">
        <v>18988</v>
      </c>
      <c r="D11" s="50" t="str">
        <f>INDEX(A5:A1000,COUNTA(A5:A1000)-4)</f>
        <v>2014</v>
      </c>
      <c r="E11" s="14">
        <f t="shared" si="0"/>
        <v>535332</v>
      </c>
    </row>
    <row r="12" spans="1:7">
      <c r="A12" s="48" t="s">
        <v>62</v>
      </c>
      <c r="B12" s="36">
        <v>22252</v>
      </c>
      <c r="D12" s="50" t="str">
        <f>INDEX(A5:A1000,COUNTA(A5:A1000)-3)</f>
        <v>2015</v>
      </c>
      <c r="E12" s="14">
        <f t="shared" si="0"/>
        <v>534474</v>
      </c>
    </row>
    <row r="13" spans="1:7">
      <c r="A13" s="48" t="s">
        <v>63</v>
      </c>
      <c r="B13" s="36">
        <v>27373</v>
      </c>
      <c r="D13" s="50" t="str">
        <f>INDEX(A5:A1000,COUNTA(A5:A1000)-2)</f>
        <v>2016</v>
      </c>
      <c r="E13" s="14">
        <f>VLOOKUP(D13,$A$4:$B$65533,2,FALSE)</f>
        <v>543002</v>
      </c>
    </row>
    <row r="14" spans="1:7">
      <c r="A14" s="48" t="s">
        <v>64</v>
      </c>
      <c r="B14" s="36">
        <v>33875</v>
      </c>
      <c r="D14" s="50" t="str">
        <f>INDEX(A5:A1000,COUNTA(A5:A1000)-1)</f>
        <v>2017</v>
      </c>
      <c r="E14" s="14">
        <f t="shared" si="0"/>
        <v>590780</v>
      </c>
    </row>
    <row r="15" spans="1:7" ht="14.25" thickBot="1">
      <c r="A15" s="48" t="s">
        <v>65</v>
      </c>
      <c r="B15" s="36">
        <v>42292</v>
      </c>
      <c r="D15" s="51" t="str">
        <f>INDEX(A5:A1000,COUNTA(A5:A1000))</f>
        <v>2018</v>
      </c>
      <c r="E15" s="15">
        <f t="shared" si="0"/>
        <v>608186</v>
      </c>
    </row>
    <row r="16" spans="1:7">
      <c r="A16" s="48" t="s">
        <v>66</v>
      </c>
      <c r="B16" s="36">
        <v>49047</v>
      </c>
    </row>
    <row r="17" spans="1:7">
      <c r="A17" s="48" t="s">
        <v>67</v>
      </c>
      <c r="B17" s="36">
        <v>49540</v>
      </c>
    </row>
    <row r="18" spans="1:7">
      <c r="A18" s="48" t="s">
        <v>68</v>
      </c>
      <c r="B18" s="36">
        <v>54155</v>
      </c>
    </row>
    <row r="19" spans="1:7">
      <c r="A19" s="48" t="s">
        <v>69</v>
      </c>
      <c r="B19" s="36">
        <v>61036</v>
      </c>
    </row>
    <row r="20" spans="1:7">
      <c r="A20" s="48" t="s">
        <v>70</v>
      </c>
      <c r="B20" s="36">
        <v>63599</v>
      </c>
    </row>
    <row r="21" spans="1:7">
      <c r="A21" s="48" t="s">
        <v>71</v>
      </c>
      <c r="B21" s="36">
        <v>78347</v>
      </c>
    </row>
    <row r="22" spans="1:7">
      <c r="A22" s="48" t="s">
        <v>72</v>
      </c>
      <c r="B22" s="36">
        <v>104956</v>
      </c>
    </row>
    <row r="23" spans="1:7">
      <c r="A23" s="48" t="s">
        <v>73</v>
      </c>
      <c r="B23" s="36">
        <v>126378</v>
      </c>
      <c r="G23" s="8" t="s">
        <v>50</v>
      </c>
    </row>
    <row r="24" spans="1:7">
      <c r="A24" s="48" t="s">
        <v>74</v>
      </c>
      <c r="B24" s="36">
        <v>152687</v>
      </c>
    </row>
    <row r="25" spans="1:7">
      <c r="A25" s="48" t="s">
        <v>75</v>
      </c>
      <c r="B25" s="36">
        <v>166392</v>
      </c>
    </row>
    <row r="26" spans="1:7">
      <c r="A26" s="48" t="s">
        <v>76</v>
      </c>
      <c r="B26" s="36">
        <v>187100</v>
      </c>
    </row>
    <row r="27" spans="1:7">
      <c r="A27" s="48" t="s">
        <v>77</v>
      </c>
      <c r="B27" s="36">
        <v>222947</v>
      </c>
    </row>
    <row r="28" spans="1:7">
      <c r="A28" s="48" t="s">
        <v>78</v>
      </c>
      <c r="B28" s="36">
        <v>234943</v>
      </c>
    </row>
    <row r="29" spans="1:7">
      <c r="A29" s="48" t="s">
        <v>79</v>
      </c>
      <c r="B29" s="36">
        <v>256213</v>
      </c>
    </row>
    <row r="30" spans="1:7">
      <c r="A30" s="48" t="s">
        <v>80</v>
      </c>
      <c r="B30" s="36">
        <v>279013</v>
      </c>
    </row>
    <row r="31" spans="1:7">
      <c r="A31" s="48" t="s">
        <v>81</v>
      </c>
      <c r="B31" s="36">
        <v>292473</v>
      </c>
    </row>
    <row r="32" spans="1:7">
      <c r="A32" s="48" t="s">
        <v>82</v>
      </c>
      <c r="B32" s="36">
        <v>303315</v>
      </c>
    </row>
    <row r="33" spans="1:2">
      <c r="A33" s="48" t="s">
        <v>83</v>
      </c>
      <c r="B33" s="36">
        <v>279926</v>
      </c>
    </row>
    <row r="34" spans="1:2">
      <c r="A34" s="48" t="s">
        <v>84</v>
      </c>
      <c r="B34" s="36">
        <v>303827</v>
      </c>
    </row>
    <row r="35" spans="1:2">
      <c r="A35" s="48" t="s">
        <v>85</v>
      </c>
      <c r="B35" s="36">
        <v>330725</v>
      </c>
    </row>
    <row r="36" spans="1:2">
      <c r="A36" s="48" t="s">
        <v>86</v>
      </c>
      <c r="B36" s="36">
        <v>299303</v>
      </c>
    </row>
    <row r="37" spans="1:2">
      <c r="A37" s="48" t="s">
        <v>87</v>
      </c>
      <c r="B37" s="36">
        <v>307429</v>
      </c>
    </row>
    <row r="38" spans="1:2">
      <c r="A38" s="48" t="s">
        <v>88</v>
      </c>
      <c r="B38" s="36">
        <v>317374</v>
      </c>
    </row>
    <row r="39" spans="1:2">
      <c r="A39" s="48" t="s">
        <v>89</v>
      </c>
      <c r="B39" s="36">
        <v>346881</v>
      </c>
    </row>
    <row r="40" spans="1:2">
      <c r="A40" s="48" t="s">
        <v>90</v>
      </c>
      <c r="B40" s="36">
        <v>374042</v>
      </c>
    </row>
    <row r="41" spans="1:2">
      <c r="A41" s="48" t="s">
        <v>91</v>
      </c>
      <c r="B41" s="36">
        <v>386492</v>
      </c>
    </row>
    <row r="42" spans="1:2">
      <c r="A42" s="48" t="s">
        <v>92</v>
      </c>
      <c r="B42" s="36">
        <v>406940</v>
      </c>
    </row>
    <row r="43" spans="1:2">
      <c r="A43" s="48" t="s">
        <v>93</v>
      </c>
      <c r="B43" s="36">
        <v>415824</v>
      </c>
    </row>
    <row r="44" spans="1:2">
      <c r="A44" s="48" t="s">
        <v>94</v>
      </c>
      <c r="B44" s="36">
        <v>390788</v>
      </c>
    </row>
    <row r="45" spans="1:2">
      <c r="A45" s="48" t="s">
        <v>95</v>
      </c>
      <c r="B45" s="36">
        <v>444245</v>
      </c>
    </row>
    <row r="46" spans="1:2">
      <c r="A46" s="48" t="s">
        <v>96</v>
      </c>
      <c r="B46" s="36">
        <v>483957</v>
      </c>
    </row>
    <row r="47" spans="1:2">
      <c r="A47" s="48" t="s">
        <v>97</v>
      </c>
      <c r="B47" s="36">
        <v>495536</v>
      </c>
    </row>
    <row r="48" spans="1:2">
      <c r="A48" s="48" t="s">
        <v>98</v>
      </c>
      <c r="B48" s="36">
        <v>512957</v>
      </c>
    </row>
    <row r="49" spans="1:2">
      <c r="A49" s="48" t="s">
        <v>99</v>
      </c>
      <c r="B49" s="36">
        <v>535332</v>
      </c>
    </row>
    <row r="50" spans="1:2">
      <c r="A50" s="48" t="s">
        <v>100</v>
      </c>
      <c r="B50" s="36">
        <v>534474</v>
      </c>
    </row>
    <row r="51" spans="1:2">
      <c r="A51" s="48" t="s">
        <v>101</v>
      </c>
      <c r="B51" s="36">
        <v>543002</v>
      </c>
    </row>
    <row r="52" spans="1:2">
      <c r="A52" s="48" t="s">
        <v>102</v>
      </c>
      <c r="B52" s="36">
        <v>590780</v>
      </c>
    </row>
    <row r="53" spans="1:2" ht="14.25" thickBot="1">
      <c r="A53" s="49" t="s">
        <v>103</v>
      </c>
      <c r="B53" s="37">
        <v>608186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Contents!C30</f>
        <v>香港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3812.493809310381</v>
      </c>
      <c r="D5" s="6" t="s">
        <v>104</v>
      </c>
      <c r="E5" s="7" t="s">
        <v>137</v>
      </c>
    </row>
    <row r="6" spans="1:7">
      <c r="A6" s="48" t="s">
        <v>56</v>
      </c>
      <c r="B6" s="36">
        <v>4461.3994529344445</v>
      </c>
      <c r="D6" s="50" t="str">
        <f>INDEX(A5:A1000,COUNTA(A5:A1000)-9)</f>
        <v>2009</v>
      </c>
      <c r="E6" s="14">
        <f t="shared" ref="E6:E15" si="0">VLOOKUP(D6,$A$4:$B$65533,2,FALSE)</f>
        <v>214047.7956590447</v>
      </c>
    </row>
    <row r="7" spans="1:7">
      <c r="A7" s="48" t="s">
        <v>57</v>
      </c>
      <c r="B7" s="36">
        <v>5710.0905506257304</v>
      </c>
      <c r="D7" s="50" t="str">
        <f>INDEX(A5:A1000,COUNTA(A5:A1000)-8)</f>
        <v>2010</v>
      </c>
      <c r="E7" s="14">
        <f t="shared" si="0"/>
        <v>228638.67853695154</v>
      </c>
    </row>
    <row r="8" spans="1:7">
      <c r="A8" s="48" t="s">
        <v>58</v>
      </c>
      <c r="B8" s="36">
        <v>8030.1175556203252</v>
      </c>
      <c r="D8" s="50" t="str">
        <f>INDEX(A5:A1000,COUNTA(A5:A1000)-7)</f>
        <v>2011</v>
      </c>
      <c r="E8" s="14">
        <f t="shared" si="0"/>
        <v>248513.61767728673</v>
      </c>
    </row>
    <row r="9" spans="1:7">
      <c r="A9" s="48" t="s">
        <v>59</v>
      </c>
      <c r="B9" s="36">
        <v>9388.6947448616229</v>
      </c>
      <c r="D9" s="50" t="str">
        <f>INDEX(A5:A1000,COUNTA(A5:A1000)-6)</f>
        <v>2012</v>
      </c>
      <c r="E9" s="14">
        <f t="shared" si="0"/>
        <v>262628.87716621708</v>
      </c>
    </row>
    <row r="10" spans="1:7">
      <c r="A10" s="48" t="s">
        <v>60</v>
      </c>
      <c r="B10" s="36">
        <v>10048.090236906017</v>
      </c>
      <c r="D10" s="50" t="str">
        <f>INDEX(A5:A1000,COUNTA(A5:A1000)-5)</f>
        <v>2013</v>
      </c>
      <c r="E10" s="14">
        <f t="shared" si="0"/>
        <v>275696.8798349665</v>
      </c>
    </row>
    <row r="11" spans="1:7">
      <c r="A11" s="48" t="s">
        <v>61</v>
      </c>
      <c r="B11" s="36">
        <v>12876.497273489185</v>
      </c>
      <c r="D11" s="50" t="str">
        <f>INDEX(A5:A1000,COUNTA(A5:A1000)-4)</f>
        <v>2014</v>
      </c>
      <c r="E11" s="14">
        <f t="shared" si="0"/>
        <v>291459.98344958044</v>
      </c>
    </row>
    <row r="12" spans="1:7">
      <c r="A12" s="48" t="s">
        <v>62</v>
      </c>
      <c r="B12" s="36">
        <v>15719.433719714705</v>
      </c>
      <c r="D12" s="50" t="str">
        <f>INDEX(A5:A1000,COUNTA(A5:A1000)-3)</f>
        <v>2015</v>
      </c>
      <c r="E12" s="14">
        <f t="shared" si="0"/>
        <v>309385.62260134809</v>
      </c>
    </row>
    <row r="13" spans="1:7">
      <c r="A13" s="48" t="s">
        <v>63</v>
      </c>
      <c r="B13" s="36">
        <v>18315.137712944186</v>
      </c>
      <c r="D13" s="50" t="str">
        <f>INDEX(A5:A1000,COUNTA(A5:A1000)-2)</f>
        <v>2016</v>
      </c>
      <c r="E13" s="14">
        <f>VLOOKUP(D13,$A$4:$B$65533,2,FALSE)</f>
        <v>320862.76530645113</v>
      </c>
    </row>
    <row r="14" spans="1:7">
      <c r="A14" s="48" t="s">
        <v>64</v>
      </c>
      <c r="B14" s="36">
        <v>22526.186035240851</v>
      </c>
      <c r="D14" s="50" t="str">
        <f>INDEX(A5:A1000,COUNTA(A5:A1000)-1)</f>
        <v>2017</v>
      </c>
      <c r="E14" s="14">
        <f t="shared" si="0"/>
        <v>341684.9196419979</v>
      </c>
    </row>
    <row r="15" spans="1:7" ht="14.25" thickBot="1">
      <c r="A15" s="48" t="s">
        <v>65</v>
      </c>
      <c r="B15" s="36">
        <v>28861.855877279657</v>
      </c>
      <c r="D15" s="51" t="str">
        <f>INDEX(A5:A1000,COUNTA(A5:A1000))</f>
        <v>2018</v>
      </c>
      <c r="E15" s="15">
        <f t="shared" si="0"/>
        <v>362682.01824328635</v>
      </c>
    </row>
    <row r="16" spans="1:7">
      <c r="A16" s="48" t="s">
        <v>66</v>
      </c>
      <c r="B16" s="36">
        <v>31055.224236641221</v>
      </c>
    </row>
    <row r="17" spans="1:7">
      <c r="A17" s="48" t="s">
        <v>67</v>
      </c>
      <c r="B17" s="36">
        <v>32291.217616935981</v>
      </c>
    </row>
    <row r="18" spans="1:7">
      <c r="A18" s="48" t="s">
        <v>68</v>
      </c>
      <c r="B18" s="36">
        <v>29907.22855669642</v>
      </c>
    </row>
    <row r="19" spans="1:7">
      <c r="A19" s="48" t="s">
        <v>69</v>
      </c>
      <c r="B19" s="36">
        <v>33511.383985674089</v>
      </c>
    </row>
    <row r="20" spans="1:7">
      <c r="A20" s="48" t="s">
        <v>70</v>
      </c>
      <c r="B20" s="36">
        <v>35699.772165709335</v>
      </c>
    </row>
    <row r="21" spans="1:7">
      <c r="A21" s="48" t="s">
        <v>71</v>
      </c>
      <c r="B21" s="36">
        <v>41075.395130286211</v>
      </c>
    </row>
    <row r="22" spans="1:7">
      <c r="A22" s="48" t="s">
        <v>72</v>
      </c>
      <c r="B22" s="36">
        <v>50622.896162600577</v>
      </c>
    </row>
    <row r="23" spans="1:7">
      <c r="A23" s="48" t="s">
        <v>73</v>
      </c>
      <c r="B23" s="36">
        <v>59707.404560594412</v>
      </c>
      <c r="G23" s="8" t="s">
        <v>50</v>
      </c>
    </row>
    <row r="24" spans="1:7">
      <c r="A24" s="48" t="s">
        <v>74</v>
      </c>
      <c r="B24" s="36">
        <v>68790.222117757672</v>
      </c>
    </row>
    <row r="25" spans="1:7">
      <c r="A25" s="48" t="s">
        <v>75</v>
      </c>
      <c r="B25" s="36">
        <v>76928.78462081583</v>
      </c>
    </row>
    <row r="26" spans="1:7">
      <c r="A26" s="48" t="s">
        <v>76</v>
      </c>
      <c r="B26" s="36">
        <v>88960.001715744089</v>
      </c>
    </row>
    <row r="27" spans="1:7">
      <c r="A27" s="48" t="s">
        <v>77</v>
      </c>
      <c r="B27" s="36">
        <v>104272.50314898747</v>
      </c>
    </row>
    <row r="28" spans="1:7">
      <c r="A28" s="48" t="s">
        <v>78</v>
      </c>
      <c r="B28" s="36">
        <v>120354.2072888276</v>
      </c>
    </row>
    <row r="29" spans="1:7">
      <c r="A29" s="48" t="s">
        <v>79</v>
      </c>
      <c r="B29" s="36">
        <v>135811.77688401029</v>
      </c>
    </row>
    <row r="30" spans="1:7">
      <c r="A30" s="48" t="s">
        <v>80</v>
      </c>
      <c r="B30" s="36">
        <v>144652.28913066894</v>
      </c>
    </row>
    <row r="31" spans="1:7">
      <c r="A31" s="48" t="s">
        <v>81</v>
      </c>
      <c r="B31" s="36">
        <v>159718.18010894177</v>
      </c>
    </row>
    <row r="32" spans="1:7">
      <c r="A32" s="48" t="s">
        <v>82</v>
      </c>
      <c r="B32" s="36">
        <v>177353.16721382056</v>
      </c>
    </row>
    <row r="33" spans="1:2">
      <c r="A33" s="48" t="s">
        <v>83</v>
      </c>
      <c r="B33" s="36">
        <v>168885.43639180582</v>
      </c>
    </row>
    <row r="34" spans="1:2">
      <c r="A34" s="48" t="s">
        <v>84</v>
      </c>
      <c r="B34" s="36">
        <v>165768.09539155656</v>
      </c>
    </row>
    <row r="35" spans="1:2">
      <c r="A35" s="48" t="s">
        <v>85</v>
      </c>
      <c r="B35" s="36">
        <v>171668.89853894367</v>
      </c>
    </row>
    <row r="36" spans="1:2">
      <c r="A36" s="48" t="s">
        <v>86</v>
      </c>
      <c r="B36" s="36">
        <v>169404.32761660524</v>
      </c>
    </row>
    <row r="37" spans="1:2">
      <c r="A37" s="48" t="s">
        <v>87</v>
      </c>
      <c r="B37" s="36">
        <v>166348.87324094158</v>
      </c>
    </row>
    <row r="38" spans="1:2">
      <c r="A38" s="48" t="s">
        <v>88</v>
      </c>
      <c r="B38" s="36">
        <v>161385.55880181075</v>
      </c>
    </row>
    <row r="39" spans="1:2">
      <c r="A39" s="48" t="s">
        <v>89</v>
      </c>
      <c r="B39" s="36">
        <v>169099.76887519259</v>
      </c>
    </row>
    <row r="40" spans="1:2">
      <c r="A40" s="48" t="s">
        <v>90</v>
      </c>
      <c r="B40" s="36">
        <v>181569.30396022633</v>
      </c>
    </row>
    <row r="41" spans="1:2">
      <c r="A41" s="48" t="s">
        <v>91</v>
      </c>
      <c r="B41" s="36">
        <v>193535.4345913704</v>
      </c>
    </row>
    <row r="42" spans="1:2">
      <c r="A42" s="48" t="s">
        <v>92</v>
      </c>
      <c r="B42" s="36">
        <v>211596.95354476219</v>
      </c>
    </row>
    <row r="43" spans="1:2">
      <c r="A43" s="48" t="s">
        <v>93</v>
      </c>
      <c r="B43" s="36">
        <v>219278.73975300184</v>
      </c>
    </row>
    <row r="44" spans="1:2">
      <c r="A44" s="48" t="s">
        <v>94</v>
      </c>
      <c r="B44" s="36">
        <v>214047.7956590447</v>
      </c>
    </row>
    <row r="45" spans="1:2">
      <c r="A45" s="48" t="s">
        <v>95</v>
      </c>
      <c r="B45" s="36">
        <v>228638.67853695154</v>
      </c>
    </row>
    <row r="46" spans="1:2">
      <c r="A46" s="48" t="s">
        <v>96</v>
      </c>
      <c r="B46" s="36">
        <v>248513.61767728673</v>
      </c>
    </row>
    <row r="47" spans="1:2">
      <c r="A47" s="48" t="s">
        <v>97</v>
      </c>
      <c r="B47" s="36">
        <v>262628.87716621708</v>
      </c>
    </row>
    <row r="48" spans="1:2">
      <c r="A48" s="48" t="s">
        <v>98</v>
      </c>
      <c r="B48" s="36">
        <v>275696.8798349665</v>
      </c>
    </row>
    <row r="49" spans="1:2">
      <c r="A49" s="48" t="s">
        <v>99</v>
      </c>
      <c r="B49" s="36">
        <v>291459.98344958044</v>
      </c>
    </row>
    <row r="50" spans="1:2">
      <c r="A50" s="48" t="s">
        <v>100</v>
      </c>
      <c r="B50" s="36">
        <v>309385.62260134809</v>
      </c>
    </row>
    <row r="51" spans="1:2">
      <c r="A51" s="48" t="s">
        <v>101</v>
      </c>
      <c r="B51" s="36">
        <v>320862.76530645113</v>
      </c>
    </row>
    <row r="52" spans="1:2">
      <c r="A52" s="48" t="s">
        <v>102</v>
      </c>
      <c r="B52" s="36">
        <v>341684.9196419979</v>
      </c>
    </row>
    <row r="53" spans="1:2" ht="14.25" thickBot="1">
      <c r="A53" s="49" t="s">
        <v>103</v>
      </c>
      <c r="B53" s="37">
        <v>362682.01824328635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Contents!C31</f>
        <v>マカオ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166.47733118879978</v>
      </c>
      <c r="D5" s="6" t="s">
        <v>104</v>
      </c>
      <c r="E5" s="7" t="s">
        <v>137</v>
      </c>
    </row>
    <row r="6" spans="1:7">
      <c r="A6" s="48" t="s">
        <v>56</v>
      </c>
      <c r="B6" s="36">
        <v>199.38854988019631</v>
      </c>
      <c r="D6" s="50" t="str">
        <f>INDEX(A5:A1000,COUNTA(A5:A1000)-9)</f>
        <v>2009</v>
      </c>
      <c r="E6" s="14">
        <f t="shared" ref="E6:E15" si="0">VLOOKUP(D6,$A$4:$B$65533,2,FALSE)</f>
        <v>21475.565538130126</v>
      </c>
    </row>
    <row r="7" spans="1:7">
      <c r="A7" s="48" t="s">
        <v>57</v>
      </c>
      <c r="B7" s="36">
        <v>244.29850264048338</v>
      </c>
      <c r="D7" s="50" t="str">
        <f>INDEX(A5:A1000,COUNTA(A5:A1000)-8)</f>
        <v>2010</v>
      </c>
      <c r="E7" s="14">
        <f t="shared" si="0"/>
        <v>28123.582424036664</v>
      </c>
    </row>
    <row r="8" spans="1:7">
      <c r="A8" s="48" t="s">
        <v>58</v>
      </c>
      <c r="B8" s="36">
        <v>333.40526814716264</v>
      </c>
      <c r="D8" s="50" t="str">
        <f>INDEX(A5:A1000,COUNTA(A5:A1000)-7)</f>
        <v>2011</v>
      </c>
      <c r="E8" s="14">
        <f t="shared" si="0"/>
        <v>36709.821915743865</v>
      </c>
    </row>
    <row r="9" spans="1:7">
      <c r="A9" s="48" t="s">
        <v>59</v>
      </c>
      <c r="B9" s="36">
        <v>383.75706309460514</v>
      </c>
      <c r="D9" s="50" t="str">
        <f>INDEX(A5:A1000,COUNTA(A5:A1000)-6)</f>
        <v>2012</v>
      </c>
      <c r="E9" s="14">
        <f t="shared" si="0"/>
        <v>43031.773947076821</v>
      </c>
    </row>
    <row r="10" spans="1:7">
      <c r="A10" s="48" t="s">
        <v>60</v>
      </c>
      <c r="B10" s="36">
        <v>444.34886386518428</v>
      </c>
      <c r="D10" s="50" t="str">
        <f>INDEX(A5:A1000,COUNTA(A5:A1000)-5)</f>
        <v>2013</v>
      </c>
      <c r="E10" s="14">
        <f t="shared" si="0"/>
        <v>51552.364121044928</v>
      </c>
    </row>
    <row r="11" spans="1:7">
      <c r="A11" s="48" t="s">
        <v>61</v>
      </c>
      <c r="B11" s="36">
        <v>442.13126484935168</v>
      </c>
      <c r="D11" s="50" t="str">
        <f>INDEX(A5:A1000,COUNTA(A5:A1000)-4)</f>
        <v>2014</v>
      </c>
      <c r="E11" s="14">
        <f t="shared" si="0"/>
        <v>55347.797688005288</v>
      </c>
    </row>
    <row r="12" spans="1:7">
      <c r="A12" s="48" t="s">
        <v>62</v>
      </c>
      <c r="B12" s="36">
        <v>565.70143029064764</v>
      </c>
      <c r="D12" s="50" t="str">
        <f>INDEX(A5:A1000,COUNTA(A5:A1000)-3)</f>
        <v>2015</v>
      </c>
      <c r="E12" s="14">
        <f t="shared" si="0"/>
        <v>45361.903015069198</v>
      </c>
    </row>
    <row r="13" spans="1:7">
      <c r="A13" s="48" t="s">
        <v>63</v>
      </c>
      <c r="B13" s="36">
        <v>740.05617677117857</v>
      </c>
      <c r="D13" s="50" t="str">
        <f>INDEX(A5:A1000,COUNTA(A5:A1000)-2)</f>
        <v>2016</v>
      </c>
      <c r="E13" s="14">
        <f>VLOOKUP(D13,$A$4:$B$65533,2,FALSE)</f>
        <v>45322.462543062109</v>
      </c>
    </row>
    <row r="14" spans="1:7">
      <c r="A14" s="48" t="s">
        <v>64</v>
      </c>
      <c r="B14" s="36">
        <v>843.0360335820418</v>
      </c>
      <c r="D14" s="50" t="str">
        <f>INDEX(A5:A1000,COUNTA(A5:A1000)-1)</f>
        <v>2017</v>
      </c>
      <c r="E14" s="14">
        <f t="shared" si="0"/>
        <v>50559.425547043909</v>
      </c>
    </row>
    <row r="15" spans="1:7" ht="14.25" thickBot="1">
      <c r="A15" s="48" t="s">
        <v>65</v>
      </c>
      <c r="B15" s="36">
        <v>1007.9236355100943</v>
      </c>
      <c r="D15" s="51" t="str">
        <f>INDEX(A5:A1000,COUNTA(A5:A1000))</f>
        <v>2018</v>
      </c>
      <c r="E15" s="15">
        <f t="shared" si="0"/>
        <v>54545.134153845953</v>
      </c>
    </row>
    <row r="16" spans="1:7">
      <c r="A16" s="48" t="s">
        <v>66</v>
      </c>
      <c r="B16" s="36">
        <v>1064.3126685981326</v>
      </c>
    </row>
    <row r="17" spans="1:7">
      <c r="A17" s="48" t="s">
        <v>67</v>
      </c>
      <c r="B17" s="36">
        <v>1130.4510776509774</v>
      </c>
    </row>
    <row r="18" spans="1:7">
      <c r="A18" s="48" t="s">
        <v>68</v>
      </c>
      <c r="B18" s="36">
        <v>1121.4915709386171</v>
      </c>
    </row>
    <row r="19" spans="1:7">
      <c r="A19" s="48" t="s">
        <v>69</v>
      </c>
      <c r="B19" s="36">
        <v>1292.2896949106137</v>
      </c>
    </row>
    <row r="20" spans="1:7">
      <c r="A20" s="48" t="s">
        <v>70</v>
      </c>
      <c r="B20" s="36">
        <v>1348.8202979389725</v>
      </c>
    </row>
    <row r="21" spans="1:7">
      <c r="A21" s="48" t="s">
        <v>71</v>
      </c>
      <c r="B21" s="36">
        <v>1517.5040220304313</v>
      </c>
    </row>
    <row r="22" spans="1:7">
      <c r="A22" s="48" t="s">
        <v>72</v>
      </c>
      <c r="B22" s="36">
        <v>1941.2449528026573</v>
      </c>
    </row>
    <row r="23" spans="1:7">
      <c r="A23" s="48" t="s">
        <v>73</v>
      </c>
      <c r="B23" s="36">
        <v>2269.2359911324934</v>
      </c>
      <c r="G23" s="8" t="s">
        <v>50</v>
      </c>
    </row>
    <row r="24" spans="1:7">
      <c r="A24" s="48" t="s">
        <v>74</v>
      </c>
      <c r="B24" s="36">
        <v>2683.260274711482</v>
      </c>
    </row>
    <row r="25" spans="1:7">
      <c r="A25" s="48" t="s">
        <v>75</v>
      </c>
      <c r="B25" s="36">
        <v>3220.9234311218797</v>
      </c>
    </row>
    <row r="26" spans="1:7">
      <c r="A26" s="48" t="s">
        <v>76</v>
      </c>
      <c r="B26" s="36">
        <v>3735.1407064996724</v>
      </c>
    </row>
    <row r="27" spans="1:7">
      <c r="A27" s="48" t="s">
        <v>77</v>
      </c>
      <c r="B27" s="36">
        <v>4878.9931021939383</v>
      </c>
    </row>
    <row r="28" spans="1:7">
      <c r="A28" s="48" t="s">
        <v>78</v>
      </c>
      <c r="B28" s="36">
        <v>5625.5687130924816</v>
      </c>
    </row>
    <row r="29" spans="1:7">
      <c r="A29" s="48" t="s">
        <v>79</v>
      </c>
      <c r="B29" s="36">
        <v>6265.8573710734745</v>
      </c>
    </row>
    <row r="30" spans="1:7">
      <c r="A30" s="48" t="s">
        <v>80</v>
      </c>
      <c r="B30" s="36">
        <v>6996.0706221218652</v>
      </c>
    </row>
    <row r="31" spans="1:7">
      <c r="A31" s="48" t="s">
        <v>81</v>
      </c>
      <c r="B31" s="36">
        <v>7122.5396665997177</v>
      </c>
    </row>
    <row r="32" spans="1:7">
      <c r="A32" s="48" t="s">
        <v>82</v>
      </c>
      <c r="B32" s="36">
        <v>7211.2723150146021</v>
      </c>
    </row>
    <row r="33" spans="1:2">
      <c r="A33" s="48" t="s">
        <v>83</v>
      </c>
      <c r="B33" s="36">
        <v>6742.3954412336079</v>
      </c>
    </row>
    <row r="34" spans="1:2">
      <c r="A34" s="48" t="s">
        <v>84</v>
      </c>
      <c r="B34" s="36">
        <v>6490.6123112921296</v>
      </c>
    </row>
    <row r="35" spans="1:2">
      <c r="A35" s="48" t="s">
        <v>85</v>
      </c>
      <c r="B35" s="36">
        <v>6720.4924058361057</v>
      </c>
    </row>
    <row r="36" spans="1:2">
      <c r="A36" s="48" t="s">
        <v>86</v>
      </c>
      <c r="B36" s="36">
        <v>6811.2279828219325</v>
      </c>
    </row>
    <row r="37" spans="1:2">
      <c r="A37" s="48" t="s">
        <v>87</v>
      </c>
      <c r="B37" s="36">
        <v>7322.6474359240328</v>
      </c>
    </row>
    <row r="38" spans="1:2">
      <c r="A38" s="48" t="s">
        <v>88</v>
      </c>
      <c r="B38" s="36">
        <v>8194.9911035172918</v>
      </c>
    </row>
    <row r="39" spans="1:2">
      <c r="A39" s="48" t="s">
        <v>89</v>
      </c>
      <c r="B39" s="36">
        <v>10585.663047803569</v>
      </c>
    </row>
    <row r="40" spans="1:2">
      <c r="A40" s="48" t="s">
        <v>90</v>
      </c>
      <c r="B40" s="36">
        <v>12092.275501253345</v>
      </c>
    </row>
    <row r="41" spans="1:2">
      <c r="A41" s="48" t="s">
        <v>91</v>
      </c>
      <c r="B41" s="36">
        <v>14789.613443286788</v>
      </c>
    </row>
    <row r="42" spans="1:2">
      <c r="A42" s="48" t="s">
        <v>92</v>
      </c>
      <c r="B42" s="36">
        <v>18340.552420238018</v>
      </c>
    </row>
    <row r="43" spans="1:2">
      <c r="A43" s="48" t="s">
        <v>93</v>
      </c>
      <c r="B43" s="36">
        <v>20917.419055738421</v>
      </c>
    </row>
    <row r="44" spans="1:2">
      <c r="A44" s="48" t="s">
        <v>94</v>
      </c>
      <c r="B44" s="36">
        <v>21475.565538130126</v>
      </c>
    </row>
    <row r="45" spans="1:2">
      <c r="A45" s="48" t="s">
        <v>95</v>
      </c>
      <c r="B45" s="36">
        <v>28123.582424036664</v>
      </c>
    </row>
    <row r="46" spans="1:2">
      <c r="A46" s="48" t="s">
        <v>96</v>
      </c>
      <c r="B46" s="36">
        <v>36709.821915743865</v>
      </c>
    </row>
    <row r="47" spans="1:2">
      <c r="A47" s="48" t="s">
        <v>97</v>
      </c>
      <c r="B47" s="36">
        <v>43031.773947076821</v>
      </c>
    </row>
    <row r="48" spans="1:2">
      <c r="A48" s="48" t="s">
        <v>98</v>
      </c>
      <c r="B48" s="36">
        <v>51552.364121044928</v>
      </c>
    </row>
    <row r="49" spans="1:2">
      <c r="A49" s="48" t="s">
        <v>99</v>
      </c>
      <c r="B49" s="36">
        <v>55347.797688005288</v>
      </c>
    </row>
    <row r="50" spans="1:2">
      <c r="A50" s="48" t="s">
        <v>100</v>
      </c>
      <c r="B50" s="36">
        <v>45361.903015069198</v>
      </c>
    </row>
    <row r="51" spans="1:2">
      <c r="A51" s="48" t="s">
        <v>101</v>
      </c>
      <c r="B51" s="36">
        <v>45322.462543062109</v>
      </c>
    </row>
    <row r="52" spans="1:2">
      <c r="A52" s="48" t="s">
        <v>102</v>
      </c>
      <c r="B52" s="36">
        <v>50559.425547043909</v>
      </c>
    </row>
    <row r="53" spans="1:2" ht="14.25" thickBot="1">
      <c r="A53" s="49" t="s">
        <v>103</v>
      </c>
      <c r="B53" s="37">
        <v>54545.134153845953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Contents!C5</f>
        <v>世界</v>
      </c>
      <c r="B2" s="16"/>
    </row>
    <row r="3" spans="1:7" ht="20.100000000000001" customHeight="1">
      <c r="A3" s="52"/>
      <c r="B3" s="12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3418774.9653799022</v>
      </c>
      <c r="D5" s="6" t="s">
        <v>104</v>
      </c>
      <c r="E5" s="7" t="s">
        <v>137</v>
      </c>
    </row>
    <row r="6" spans="1:7">
      <c r="A6" s="48" t="s">
        <v>56</v>
      </c>
      <c r="B6" s="36">
        <v>3762376.8100363333</v>
      </c>
      <c r="D6" s="50" t="str">
        <f>INDEX(A5:A1000,COUNTA(A5:A1000)-9)</f>
        <v>2009</v>
      </c>
      <c r="E6" s="14">
        <f t="shared" ref="E6:E15" si="0">VLOOKUP(D6,$A$4:$B$65533,2,FALSE)</f>
        <v>60505150.495422997</v>
      </c>
    </row>
    <row r="7" spans="1:7">
      <c r="A7" s="48" t="s">
        <v>57</v>
      </c>
      <c r="B7" s="36">
        <v>4329713.8482837621</v>
      </c>
      <c r="D7" s="50" t="str">
        <f>INDEX(A5:A1000,COUNTA(A5:A1000)-8)</f>
        <v>2010</v>
      </c>
      <c r="E7" s="14">
        <f t="shared" si="0"/>
        <v>66231828.748628721</v>
      </c>
    </row>
    <row r="8" spans="1:7">
      <c r="A8" s="48" t="s">
        <v>58</v>
      </c>
      <c r="B8" s="36">
        <v>5268186.3009700654</v>
      </c>
      <c r="D8" s="50" t="str">
        <f>INDEX(A5:A1000,COUNTA(A5:A1000)-7)</f>
        <v>2011</v>
      </c>
      <c r="E8" s="14">
        <f t="shared" si="0"/>
        <v>73648245.476728991</v>
      </c>
    </row>
    <row r="9" spans="1:7">
      <c r="A9" s="48" t="s">
        <v>59</v>
      </c>
      <c r="B9" s="36">
        <v>5968564.7979844734</v>
      </c>
      <c r="D9" s="50" t="str">
        <f>INDEX(A5:A1000,COUNTA(A5:A1000)-6)</f>
        <v>2012</v>
      </c>
      <c r="E9" s="14">
        <f t="shared" si="0"/>
        <v>75219130.480862975</v>
      </c>
    </row>
    <row r="10" spans="1:7">
      <c r="A10" s="48" t="s">
        <v>60</v>
      </c>
      <c r="B10" s="36">
        <v>6674067.8544372451</v>
      </c>
      <c r="D10" s="50" t="str">
        <f>INDEX(A5:A1000,COUNTA(A5:A1000)-5)</f>
        <v>2013</v>
      </c>
      <c r="E10" s="14">
        <f t="shared" si="0"/>
        <v>77355149.587588087</v>
      </c>
    </row>
    <row r="11" spans="1:7">
      <c r="A11" s="48" t="s">
        <v>61</v>
      </c>
      <c r="B11" s="36">
        <v>7212133.4261233741</v>
      </c>
      <c r="D11" s="50" t="str">
        <f>INDEX(A5:A1000,COUNTA(A5:A1000)-4)</f>
        <v>2014</v>
      </c>
      <c r="E11" s="14">
        <f t="shared" si="0"/>
        <v>79236425.565031752</v>
      </c>
    </row>
    <row r="12" spans="1:7">
      <c r="A12" s="48" t="s">
        <v>62</v>
      </c>
      <c r="B12" s="36">
        <v>8120043.8750978298</v>
      </c>
      <c r="D12" s="50" t="str">
        <f>INDEX(A5:A1000,COUNTA(A5:A1000)-3)</f>
        <v>2015</v>
      </c>
      <c r="E12" s="14">
        <f t="shared" si="0"/>
        <v>74882647.962052569</v>
      </c>
    </row>
    <row r="13" spans="1:7">
      <c r="A13" s="48" t="s">
        <v>63</v>
      </c>
      <c r="B13" s="36">
        <v>9617680.6281755473</v>
      </c>
      <c r="D13" s="50" t="str">
        <f>INDEX(A5:A1000,COUNTA(A5:A1000)-2)</f>
        <v>2016</v>
      </c>
      <c r="E13" s="14">
        <f t="shared" si="0"/>
        <v>76018972.638455838</v>
      </c>
    </row>
    <row r="14" spans="1:7">
      <c r="A14" s="48" t="s">
        <v>64</v>
      </c>
      <c r="B14" s="36">
        <v>11070568.153609749</v>
      </c>
      <c r="D14" s="50" t="str">
        <f>INDEX(A5:A1000,COUNTA(A5:A1000)-1)</f>
        <v>2017</v>
      </c>
      <c r="E14" s="14">
        <f t="shared" si="0"/>
        <v>80789197.878632978</v>
      </c>
    </row>
    <row r="15" spans="1:7" ht="14.25" thickBot="1">
      <c r="A15" s="48" t="s">
        <v>65</v>
      </c>
      <c r="B15" s="36">
        <v>12372420.726719035</v>
      </c>
      <c r="D15" s="51" t="str">
        <f>INDEX(A5:A1000,COUNTA(A5:A1000))</f>
        <v>2018</v>
      </c>
      <c r="E15" s="15">
        <f t="shared" si="0"/>
        <v>85693321.610361338</v>
      </c>
    </row>
    <row r="16" spans="1:7">
      <c r="A16" s="48" t="s">
        <v>66</v>
      </c>
      <c r="B16" s="36">
        <v>12625264.26922047</v>
      </c>
    </row>
    <row r="17" spans="1:7">
      <c r="A17" s="48" t="s">
        <v>67</v>
      </c>
      <c r="B17" s="36">
        <v>12527225.419449301</v>
      </c>
    </row>
    <row r="18" spans="1:7">
      <c r="A18" s="48" t="s">
        <v>68</v>
      </c>
      <c r="B18" s="36">
        <v>12849394.169008449</v>
      </c>
    </row>
    <row r="19" spans="1:7">
      <c r="A19" s="48" t="s">
        <v>69</v>
      </c>
      <c r="B19" s="36">
        <v>13215181.424344106</v>
      </c>
    </row>
    <row r="20" spans="1:7">
      <c r="A20" s="48" t="s">
        <v>70</v>
      </c>
      <c r="B20" s="36">
        <v>13567237.723780541</v>
      </c>
    </row>
    <row r="21" spans="1:7">
      <c r="A21" s="48" t="s">
        <v>71</v>
      </c>
      <c r="B21" s="36">
        <v>15639075.489726886</v>
      </c>
    </row>
    <row r="22" spans="1:7">
      <c r="A22" s="48" t="s">
        <v>72</v>
      </c>
      <c r="B22" s="36">
        <v>17689767.450301077</v>
      </c>
    </row>
    <row r="23" spans="1:7">
      <c r="A23" s="48" t="s">
        <v>73</v>
      </c>
      <c r="B23" s="36">
        <v>19790178.768104028</v>
      </c>
      <c r="G23" s="8" t="s">
        <v>50</v>
      </c>
    </row>
    <row r="24" spans="1:7">
      <c r="A24" s="48" t="s">
        <v>74</v>
      </c>
      <c r="B24" s="36">
        <v>20687346.484762907</v>
      </c>
    </row>
    <row r="25" spans="1:7">
      <c r="A25" s="48" t="s">
        <v>75</v>
      </c>
      <c r="B25" s="36">
        <v>23007964.51815692</v>
      </c>
    </row>
    <row r="26" spans="1:7">
      <c r="A26" s="48" t="s">
        <v>76</v>
      </c>
      <c r="B26" s="36">
        <v>24149819.269761872</v>
      </c>
    </row>
    <row r="27" spans="1:7">
      <c r="A27" s="48" t="s">
        <v>77</v>
      </c>
      <c r="B27" s="36">
        <v>25826322.917346049</v>
      </c>
    </row>
    <row r="28" spans="1:7">
      <c r="A28" s="48" t="s">
        <v>78</v>
      </c>
      <c r="B28" s="36">
        <v>26302308.362164192</v>
      </c>
    </row>
    <row r="29" spans="1:7">
      <c r="A29" s="48" t="s">
        <v>79</v>
      </c>
      <c r="B29" s="36">
        <v>28063915.13379328</v>
      </c>
    </row>
    <row r="30" spans="1:7">
      <c r="A30" s="48" t="s">
        <v>80</v>
      </c>
      <c r="B30" s="36">
        <v>31128272.884602267</v>
      </c>
    </row>
    <row r="31" spans="1:7">
      <c r="A31" s="48" t="s">
        <v>81</v>
      </c>
      <c r="B31" s="36">
        <v>31792079.676436059</v>
      </c>
    </row>
    <row r="32" spans="1:7">
      <c r="A32" s="48" t="s">
        <v>82</v>
      </c>
      <c r="B32" s="36">
        <v>31651463.023810174</v>
      </c>
    </row>
    <row r="33" spans="1:2">
      <c r="A33" s="48" t="s">
        <v>83</v>
      </c>
      <c r="B33" s="36">
        <v>31458447.469530746</v>
      </c>
    </row>
    <row r="34" spans="1:2">
      <c r="A34" s="48" t="s">
        <v>84</v>
      </c>
      <c r="B34" s="36">
        <v>32673140.507641204</v>
      </c>
    </row>
    <row r="35" spans="1:2">
      <c r="A35" s="48" t="s">
        <v>85</v>
      </c>
      <c r="B35" s="36">
        <v>33620643.558426149</v>
      </c>
    </row>
    <row r="36" spans="1:2">
      <c r="A36" s="48" t="s">
        <v>86</v>
      </c>
      <c r="B36" s="36">
        <v>33448153.958337322</v>
      </c>
    </row>
    <row r="37" spans="1:2">
      <c r="A37" s="48" t="s">
        <v>87</v>
      </c>
      <c r="B37" s="36">
        <v>34784946.998131402</v>
      </c>
    </row>
    <row r="38" spans="1:2">
      <c r="A38" s="48" t="s">
        <v>88</v>
      </c>
      <c r="B38" s="36">
        <v>39027036.920265459</v>
      </c>
    </row>
    <row r="39" spans="1:2">
      <c r="A39" s="48" t="s">
        <v>89</v>
      </c>
      <c r="B39" s="36">
        <v>43933820.876404844</v>
      </c>
    </row>
    <row r="40" spans="1:2">
      <c r="A40" s="48" t="s">
        <v>90</v>
      </c>
      <c r="B40" s="36">
        <v>47605038.376865014</v>
      </c>
    </row>
    <row r="41" spans="1:2">
      <c r="A41" s="48" t="s">
        <v>91</v>
      </c>
      <c r="B41" s="36">
        <v>51594951.750713825</v>
      </c>
    </row>
    <row r="42" spans="1:2">
      <c r="A42" s="48" t="s">
        <v>92</v>
      </c>
      <c r="B42" s="36">
        <v>58166408.754436597</v>
      </c>
    </row>
    <row r="43" spans="1:2">
      <c r="A43" s="48" t="s">
        <v>93</v>
      </c>
      <c r="B43" s="36">
        <v>63781808.043997467</v>
      </c>
    </row>
    <row r="44" spans="1:2">
      <c r="A44" s="48" t="s">
        <v>94</v>
      </c>
      <c r="B44" s="36">
        <v>60505150.495422997</v>
      </c>
    </row>
    <row r="45" spans="1:2">
      <c r="A45" s="48" t="s">
        <v>95</v>
      </c>
      <c r="B45" s="36">
        <v>66231828.748628721</v>
      </c>
    </row>
    <row r="46" spans="1:2">
      <c r="A46" s="48" t="s">
        <v>96</v>
      </c>
      <c r="B46" s="36">
        <v>73648245.476728991</v>
      </c>
    </row>
    <row r="47" spans="1:2">
      <c r="A47" s="48" t="s">
        <v>97</v>
      </c>
      <c r="B47" s="36">
        <v>75219130.480862975</v>
      </c>
    </row>
    <row r="48" spans="1:2">
      <c r="A48" s="48" t="s">
        <v>98</v>
      </c>
      <c r="B48" s="36">
        <v>77355149.587588087</v>
      </c>
    </row>
    <row r="49" spans="1:2">
      <c r="A49" s="48" t="s">
        <v>99</v>
      </c>
      <c r="B49" s="36">
        <v>79236425.565031752</v>
      </c>
    </row>
    <row r="50" spans="1:2">
      <c r="A50" s="48" t="s">
        <v>100</v>
      </c>
      <c r="B50" s="36">
        <v>74882647.962052569</v>
      </c>
    </row>
    <row r="51" spans="1:2">
      <c r="A51" s="48" t="s">
        <v>101</v>
      </c>
      <c r="B51" s="36">
        <v>76018972.638455838</v>
      </c>
    </row>
    <row r="52" spans="1:2">
      <c r="A52" s="48" t="s">
        <v>102</v>
      </c>
      <c r="B52" s="36">
        <v>80789197.878632978</v>
      </c>
    </row>
    <row r="53" spans="1:2" ht="14.25" thickBot="1">
      <c r="A53" s="49" t="s">
        <v>103</v>
      </c>
      <c r="B53" s="37">
        <v>85693321.610361338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Contents!C32</f>
        <v>オーストラリア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45214.407239730892</v>
      </c>
      <c r="D5" s="6" t="s">
        <v>104</v>
      </c>
      <c r="E5" s="7" t="s">
        <v>137</v>
      </c>
    </row>
    <row r="6" spans="1:7">
      <c r="A6" s="48" t="s">
        <v>56</v>
      </c>
      <c r="B6" s="36">
        <v>50462.785542982529</v>
      </c>
      <c r="D6" s="50" t="str">
        <f>INDEX(A5:A1000,COUNTA(A5:A1000)-9)</f>
        <v>2009</v>
      </c>
      <c r="E6" s="14">
        <f t="shared" ref="E6:E15" si="0">VLOOKUP(D6,$A$4:$B$65533,2,FALSE)</f>
        <v>1014835.7166790639</v>
      </c>
    </row>
    <row r="7" spans="1:7">
      <c r="A7" s="48" t="s">
        <v>57</v>
      </c>
      <c r="B7" s="36">
        <v>59389.686688935864</v>
      </c>
      <c r="D7" s="50" t="str">
        <f>INDEX(A5:A1000,COUNTA(A5:A1000)-8)</f>
        <v>2010</v>
      </c>
      <c r="E7" s="14">
        <f t="shared" si="0"/>
        <v>1299463.0764488038</v>
      </c>
    </row>
    <row r="8" spans="1:7">
      <c r="A8" s="48" t="s">
        <v>58</v>
      </c>
      <c r="B8" s="36">
        <v>85798.505586816507</v>
      </c>
      <c r="D8" s="50" t="str">
        <f>INDEX(A5:A1000,COUNTA(A5:A1000)-7)</f>
        <v>2011</v>
      </c>
      <c r="E8" s="14">
        <f t="shared" si="0"/>
        <v>1546688.9281460261</v>
      </c>
    </row>
    <row r="9" spans="1:7">
      <c r="A9" s="48" t="s">
        <v>59</v>
      </c>
      <c r="B9" s="36">
        <v>102254.18411735939</v>
      </c>
      <c r="D9" s="50" t="str">
        <f>INDEX(A5:A1000,COUNTA(A5:A1000)-6)</f>
        <v>2012</v>
      </c>
      <c r="E9" s="14">
        <f t="shared" si="0"/>
        <v>1590707.5590426615</v>
      </c>
    </row>
    <row r="10" spans="1:7">
      <c r="A10" s="48" t="s">
        <v>60</v>
      </c>
      <c r="B10" s="36">
        <v>109072.04598821077</v>
      </c>
      <c r="D10" s="50" t="str">
        <f>INDEX(A5:A1000,COUNTA(A5:A1000)-5)</f>
        <v>2013</v>
      </c>
      <c r="E10" s="14">
        <f t="shared" si="0"/>
        <v>1543216.3475043271</v>
      </c>
    </row>
    <row r="11" spans="1:7">
      <c r="A11" s="48" t="s">
        <v>61</v>
      </c>
      <c r="B11" s="36">
        <v>117534.97602660402</v>
      </c>
      <c r="D11" s="50" t="str">
        <f>INDEX(A5:A1000,COUNTA(A5:A1000)-4)</f>
        <v>2014</v>
      </c>
      <c r="E11" s="14">
        <f t="shared" si="0"/>
        <v>1464256.1282835559</v>
      </c>
    </row>
    <row r="12" spans="1:7">
      <c r="A12" s="48" t="s">
        <v>62</v>
      </c>
      <c r="B12" s="36">
        <v>116458.29303518786</v>
      </c>
      <c r="D12" s="50" t="str">
        <f>INDEX(A5:A1000,COUNTA(A5:A1000)-3)</f>
        <v>2015</v>
      </c>
      <c r="E12" s="14">
        <f t="shared" si="0"/>
        <v>1248853.7005251914</v>
      </c>
    </row>
    <row r="13" spans="1:7">
      <c r="A13" s="48" t="s">
        <v>63</v>
      </c>
      <c r="B13" s="36">
        <v>135883.64128907654</v>
      </c>
      <c r="D13" s="50" t="str">
        <f>INDEX(A5:A1000,COUNTA(A5:A1000)-2)</f>
        <v>2016</v>
      </c>
      <c r="E13" s="14">
        <f>VLOOKUP(D13,$A$4:$B$65533,2,FALSE)</f>
        <v>1311696.1550022294</v>
      </c>
    </row>
    <row r="14" spans="1:7">
      <c r="A14" s="48" t="s">
        <v>64</v>
      </c>
      <c r="B14" s="36">
        <v>150436.89333134147</v>
      </c>
      <c r="D14" s="50" t="str">
        <f>INDEX(A5:A1000,COUNTA(A5:A1000)-1)</f>
        <v>2017</v>
      </c>
      <c r="E14" s="14">
        <f t="shared" si="0"/>
        <v>1416105.4320894519</v>
      </c>
    </row>
    <row r="15" spans="1:7" ht="14.25" thickBot="1">
      <c r="A15" s="48" t="s">
        <v>65</v>
      </c>
      <c r="B15" s="36">
        <v>173472.22679505538</v>
      </c>
      <c r="D15" s="51" t="str">
        <f>INDEX(A5:A1000,COUNTA(A5:A1000))</f>
        <v>2018</v>
      </c>
      <c r="E15" s="15">
        <f t="shared" si="0"/>
        <v>1453870.5473797026</v>
      </c>
    </row>
    <row r="16" spans="1:7">
      <c r="A16" s="48" t="s">
        <v>66</v>
      </c>
      <c r="B16" s="36">
        <v>202093.83245273563</v>
      </c>
    </row>
    <row r="17" spans="1:7">
      <c r="A17" s="48" t="s">
        <v>67</v>
      </c>
      <c r="B17" s="36">
        <v>192113.94708098908</v>
      </c>
    </row>
    <row r="18" spans="1:7">
      <c r="A18" s="48" t="s">
        <v>68</v>
      </c>
      <c r="B18" s="36">
        <v>192579.37970251107</v>
      </c>
    </row>
    <row r="19" spans="1:7">
      <c r="A19" s="48" t="s">
        <v>69</v>
      </c>
      <c r="B19" s="36">
        <v>206565.19612870971</v>
      </c>
    </row>
    <row r="20" spans="1:7">
      <c r="A20" s="48" t="s">
        <v>70</v>
      </c>
      <c r="B20" s="36">
        <v>182212.38295482993</v>
      </c>
    </row>
    <row r="21" spans="1:7">
      <c r="A21" s="48" t="s">
        <v>71</v>
      </c>
      <c r="B21" s="36">
        <v>191649.6998653023</v>
      </c>
    </row>
    <row r="22" spans="1:7">
      <c r="A22" s="48" t="s">
        <v>72</v>
      </c>
      <c r="B22" s="36">
        <v>228002.77275973617</v>
      </c>
    </row>
    <row r="23" spans="1:7">
      <c r="A23" s="48" t="s">
        <v>73</v>
      </c>
      <c r="B23" s="36">
        <v>288701.92526808556</v>
      </c>
      <c r="G23" s="8" t="s">
        <v>50</v>
      </c>
    </row>
    <row r="24" spans="1:7">
      <c r="A24" s="48" t="s">
        <v>74</v>
      </c>
      <c r="B24" s="36">
        <v>320029.31105833483</v>
      </c>
    </row>
    <row r="25" spans="1:7">
      <c r="A25" s="48" t="s">
        <v>75</v>
      </c>
      <c r="B25" s="36">
        <v>323813.93485065713</v>
      </c>
    </row>
    <row r="26" spans="1:7">
      <c r="A26" s="48" t="s">
        <v>76</v>
      </c>
      <c r="B26" s="36">
        <v>329582.92302469257</v>
      </c>
    </row>
    <row r="27" spans="1:7">
      <c r="A27" s="48" t="s">
        <v>77</v>
      </c>
      <c r="B27" s="36">
        <v>326067.30323174485</v>
      </c>
    </row>
    <row r="28" spans="1:7">
      <c r="A28" s="48" t="s">
        <v>78</v>
      </c>
      <c r="B28" s="36">
        <v>317329.45272549236</v>
      </c>
    </row>
    <row r="29" spans="1:7">
      <c r="A29" s="48" t="s">
        <v>79</v>
      </c>
      <c r="B29" s="36">
        <v>362582.12235293834</v>
      </c>
    </row>
    <row r="30" spans="1:7">
      <c r="A30" s="48" t="s">
        <v>80</v>
      </c>
      <c r="B30" s="36">
        <v>391094.35836423514</v>
      </c>
    </row>
    <row r="31" spans="1:7">
      <c r="A31" s="48" t="s">
        <v>81</v>
      </c>
      <c r="B31" s="36">
        <v>434546.46949725965</v>
      </c>
    </row>
    <row r="32" spans="1:7">
      <c r="A32" s="48" t="s">
        <v>82</v>
      </c>
      <c r="B32" s="36">
        <v>436474.49123484094</v>
      </c>
    </row>
    <row r="33" spans="1:2">
      <c r="A33" s="48" t="s">
        <v>83</v>
      </c>
      <c r="B33" s="36">
        <v>389577.812515378</v>
      </c>
    </row>
    <row r="34" spans="1:2">
      <c r="A34" s="48" t="s">
        <v>84</v>
      </c>
      <c r="B34" s="36">
        <v>426567.95380496146</v>
      </c>
    </row>
    <row r="35" spans="1:2">
      <c r="A35" s="48" t="s">
        <v>85</v>
      </c>
      <c r="B35" s="36">
        <v>408774.98801811971</v>
      </c>
    </row>
    <row r="36" spans="1:2">
      <c r="A36" s="48" t="s">
        <v>86</v>
      </c>
      <c r="B36" s="36">
        <v>390108.83437185228</v>
      </c>
    </row>
    <row r="37" spans="1:2">
      <c r="A37" s="48" t="s">
        <v>87</v>
      </c>
      <c r="B37" s="36">
        <v>435171.31311759306</v>
      </c>
    </row>
    <row r="38" spans="1:2">
      <c r="A38" s="48" t="s">
        <v>88</v>
      </c>
      <c r="B38" s="36">
        <v>558422.13439247862</v>
      </c>
    </row>
    <row r="39" spans="1:2">
      <c r="A39" s="48" t="s">
        <v>89</v>
      </c>
      <c r="B39" s="36">
        <v>678337.41802276531</v>
      </c>
    </row>
    <row r="40" spans="1:2">
      <c r="A40" s="48" t="s">
        <v>90</v>
      </c>
      <c r="B40" s="36">
        <v>760939.51257757575</v>
      </c>
    </row>
    <row r="41" spans="1:2">
      <c r="A41" s="48" t="s">
        <v>91</v>
      </c>
      <c r="B41" s="36">
        <v>818233.98485355487</v>
      </c>
    </row>
    <row r="42" spans="1:2">
      <c r="A42" s="48" t="s">
        <v>92</v>
      </c>
      <c r="B42" s="36">
        <v>985139.39530865278</v>
      </c>
    </row>
    <row r="43" spans="1:2">
      <c r="A43" s="48" t="s">
        <v>93</v>
      </c>
      <c r="B43" s="36">
        <v>1057010.4864065358</v>
      </c>
    </row>
    <row r="44" spans="1:2">
      <c r="A44" s="48" t="s">
        <v>94</v>
      </c>
      <c r="B44" s="36">
        <v>1014835.7166790639</v>
      </c>
    </row>
    <row r="45" spans="1:2">
      <c r="A45" s="48" t="s">
        <v>95</v>
      </c>
      <c r="B45" s="36">
        <v>1299463.0764488038</v>
      </c>
    </row>
    <row r="46" spans="1:2">
      <c r="A46" s="48" t="s">
        <v>96</v>
      </c>
      <c r="B46" s="36">
        <v>1546688.9281460261</v>
      </c>
    </row>
    <row r="47" spans="1:2">
      <c r="A47" s="48" t="s">
        <v>97</v>
      </c>
      <c r="B47" s="36">
        <v>1590707.5590426615</v>
      </c>
    </row>
    <row r="48" spans="1:2">
      <c r="A48" s="48" t="s">
        <v>98</v>
      </c>
      <c r="B48" s="36">
        <v>1543216.3475043271</v>
      </c>
    </row>
    <row r="49" spans="1:2">
      <c r="A49" s="48" t="s">
        <v>99</v>
      </c>
      <c r="B49" s="36">
        <v>1464256.1282835559</v>
      </c>
    </row>
    <row r="50" spans="1:2">
      <c r="A50" s="48" t="s">
        <v>100</v>
      </c>
      <c r="B50" s="36">
        <v>1248853.7005251914</v>
      </c>
    </row>
    <row r="51" spans="1:2">
      <c r="A51" s="48" t="s">
        <v>101</v>
      </c>
      <c r="B51" s="36">
        <v>1311696.1550022294</v>
      </c>
    </row>
    <row r="52" spans="1:2">
      <c r="A52" s="48" t="s">
        <v>102</v>
      </c>
      <c r="B52" s="36">
        <v>1416105.4320894519</v>
      </c>
    </row>
    <row r="53" spans="1:2" ht="14.25" thickBot="1">
      <c r="A53" s="49" t="s">
        <v>103</v>
      </c>
      <c r="B53" s="37">
        <v>1453870.5473797026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E26" sqref="E26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Contents!C33</f>
        <v>ニュージーランド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6496.8656802781334</v>
      </c>
      <c r="D5" s="6" t="s">
        <v>104</v>
      </c>
      <c r="E5" s="7" t="s">
        <v>137</v>
      </c>
    </row>
    <row r="6" spans="1:7">
      <c r="A6" s="48" t="s">
        <v>56</v>
      </c>
      <c r="B6" s="36">
        <v>7937.704850515116</v>
      </c>
      <c r="D6" s="50" t="str">
        <f>INDEX(A5:A1000,COUNTA(A5:A1000)-9)</f>
        <v>2009</v>
      </c>
      <c r="E6" s="14">
        <f t="shared" ref="E6:E15" si="0">VLOOKUP(D6,$A$4:$B$65533,2,FALSE)</f>
        <v>121340.3429357585</v>
      </c>
    </row>
    <row r="7" spans="1:7">
      <c r="A7" s="48" t="s">
        <v>57</v>
      </c>
      <c r="B7" s="36">
        <v>9657.2160000000003</v>
      </c>
      <c r="D7" s="50" t="str">
        <f>INDEX(A5:A1000,COUNTA(A5:A1000)-8)</f>
        <v>2010</v>
      </c>
      <c r="E7" s="14">
        <f t="shared" si="0"/>
        <v>146583.83153833062</v>
      </c>
    </row>
    <row r="8" spans="1:7">
      <c r="A8" s="48" t="s">
        <v>58</v>
      </c>
      <c r="B8" s="36">
        <v>12704.731200617409</v>
      </c>
      <c r="D8" s="50" t="str">
        <f>INDEX(A5:A1000,COUNTA(A5:A1000)-7)</f>
        <v>2011</v>
      </c>
      <c r="E8" s="14">
        <f t="shared" si="0"/>
        <v>168461.99874129498</v>
      </c>
    </row>
    <row r="9" spans="1:7">
      <c r="A9" s="48" t="s">
        <v>59</v>
      </c>
      <c r="B9" s="36">
        <v>14261.899749390612</v>
      </c>
      <c r="D9" s="50" t="str">
        <f>INDEX(A5:A1000,COUNTA(A5:A1000)-6)</f>
        <v>2012</v>
      </c>
      <c r="E9" s="14">
        <f t="shared" si="0"/>
        <v>176192.88655139678</v>
      </c>
    </row>
    <row r="10" spans="1:7">
      <c r="A10" s="48" t="s">
        <v>60</v>
      </c>
      <c r="B10" s="36">
        <v>13824.222272122464</v>
      </c>
      <c r="D10" s="50" t="str">
        <f>INDEX(A5:A1000,COUNTA(A5:A1000)-5)</f>
        <v>2013</v>
      </c>
      <c r="E10" s="14">
        <f t="shared" si="0"/>
        <v>190784.38469344098</v>
      </c>
    </row>
    <row r="11" spans="1:7">
      <c r="A11" s="48" t="s">
        <v>61</v>
      </c>
      <c r="B11" s="36">
        <v>13904.026140901949</v>
      </c>
      <c r="D11" s="50" t="str">
        <f>INDEX(A5:A1000,COUNTA(A5:A1000)-4)</f>
        <v>2014</v>
      </c>
      <c r="E11" s="14">
        <f t="shared" si="0"/>
        <v>200834.00160384979</v>
      </c>
    </row>
    <row r="12" spans="1:7">
      <c r="A12" s="48" t="s">
        <v>62</v>
      </c>
      <c r="B12" s="36">
        <v>15206.078653126398</v>
      </c>
      <c r="D12" s="50" t="str">
        <f>INDEX(A5:A1000,COUNTA(A5:A1000)-3)</f>
        <v>2015</v>
      </c>
      <c r="E12" s="14">
        <f t="shared" si="0"/>
        <v>177467.52907128783</v>
      </c>
    </row>
    <row r="13" spans="1:7">
      <c r="A13" s="48" t="s">
        <v>63</v>
      </c>
      <c r="B13" s="36">
        <v>18466.962198685189</v>
      </c>
      <c r="D13" s="50" t="str">
        <f>INDEX(A5:A1000,COUNTA(A5:A1000)-2)</f>
        <v>2016</v>
      </c>
      <c r="E13" s="14">
        <f>VLOOKUP(D13,$A$4:$B$65533,2,FALSE)</f>
        <v>188223.66474652372</v>
      </c>
    </row>
    <row r="14" spans="1:7">
      <c r="A14" s="48" t="s">
        <v>64</v>
      </c>
      <c r="B14" s="36">
        <v>20997.391443555221</v>
      </c>
      <c r="D14" s="50" t="str">
        <f>INDEX(A5:A1000,COUNTA(A5:A1000)-1)</f>
        <v>2017</v>
      </c>
      <c r="E14" s="14">
        <f t="shared" si="0"/>
        <v>205415.86485798412</v>
      </c>
    </row>
    <row r="15" spans="1:7" ht="14.25" thickBot="1">
      <c r="A15" s="48" t="s">
        <v>65</v>
      </c>
      <c r="B15" s="36">
        <v>23364.631647125225</v>
      </c>
      <c r="D15" s="51" t="str">
        <f>INDEX(A5:A1000,COUNTA(A5:A1000))</f>
        <v>2018</v>
      </c>
      <c r="E15" s="15">
        <f t="shared" si="0"/>
        <v>207920.61396174895</v>
      </c>
    </row>
    <row r="16" spans="1:7">
      <c r="A16" s="48" t="s">
        <v>66</v>
      </c>
      <c r="B16" s="36">
        <v>25180.539487840775</v>
      </c>
    </row>
    <row r="17" spans="1:7">
      <c r="A17" s="48" t="s">
        <v>67</v>
      </c>
      <c r="B17" s="36">
        <v>25083.138975630351</v>
      </c>
    </row>
    <row r="18" spans="1:7">
      <c r="A18" s="48" t="s">
        <v>68</v>
      </c>
      <c r="B18" s="36">
        <v>24888.872079198507</v>
      </c>
    </row>
    <row r="19" spans="1:7">
      <c r="A19" s="48" t="s">
        <v>69</v>
      </c>
      <c r="B19" s="36">
        <v>23947.947635807195</v>
      </c>
    </row>
    <row r="20" spans="1:7">
      <c r="A20" s="48" t="s">
        <v>70</v>
      </c>
      <c r="B20" s="36">
        <v>24107.770570192057</v>
      </c>
    </row>
    <row r="21" spans="1:7">
      <c r="A21" s="48" t="s">
        <v>71</v>
      </c>
      <c r="B21" s="36">
        <v>30291.755401766419</v>
      </c>
    </row>
    <row r="22" spans="1:7">
      <c r="A22" s="48" t="s">
        <v>72</v>
      </c>
      <c r="B22" s="36">
        <v>38456.571589590814</v>
      </c>
    </row>
    <row r="23" spans="1:7">
      <c r="A23" s="48" t="s">
        <v>73</v>
      </c>
      <c r="B23" s="36">
        <v>46270.939099111689</v>
      </c>
      <c r="G23" s="8" t="s">
        <v>50</v>
      </c>
    </row>
    <row r="24" spans="1:7">
      <c r="A24" s="48" t="s">
        <v>74</v>
      </c>
      <c r="B24" s="36">
        <v>44634.198122375507</v>
      </c>
    </row>
    <row r="25" spans="1:7">
      <c r="A25" s="48" t="s">
        <v>75</v>
      </c>
      <c r="B25" s="36">
        <v>45440.191225805938</v>
      </c>
    </row>
    <row r="26" spans="1:7">
      <c r="A26" s="48" t="s">
        <v>76</v>
      </c>
      <c r="B26" s="36">
        <v>43833.503908486477</v>
      </c>
    </row>
    <row r="27" spans="1:7">
      <c r="A27" s="48" t="s">
        <v>77</v>
      </c>
      <c r="B27" s="36">
        <v>42061.097061522276</v>
      </c>
    </row>
    <row r="28" spans="1:7">
      <c r="A28" s="48" t="s">
        <v>78</v>
      </c>
      <c r="B28" s="36">
        <v>45641.38959640028</v>
      </c>
    </row>
    <row r="29" spans="1:7">
      <c r="A29" s="48" t="s">
        <v>79</v>
      </c>
      <c r="B29" s="36">
        <v>53564.09098410634</v>
      </c>
    </row>
    <row r="30" spans="1:7">
      <c r="A30" s="48" t="s">
        <v>80</v>
      </c>
      <c r="B30" s="36">
        <v>63151.436139845086</v>
      </c>
    </row>
    <row r="31" spans="1:7">
      <c r="A31" s="48" t="s">
        <v>81</v>
      </c>
      <c r="B31" s="36">
        <v>69492.506946604364</v>
      </c>
    </row>
    <row r="32" spans="1:7">
      <c r="A32" s="48" t="s">
        <v>82</v>
      </c>
      <c r="B32" s="36">
        <v>69302.139781421065</v>
      </c>
    </row>
    <row r="33" spans="1:2">
      <c r="A33" s="48" t="s">
        <v>83</v>
      </c>
      <c r="B33" s="36">
        <v>57180.274401299968</v>
      </c>
    </row>
    <row r="34" spans="1:2">
      <c r="A34" s="48" t="s">
        <v>84</v>
      </c>
      <c r="B34" s="36">
        <v>59921.764995715137</v>
      </c>
    </row>
    <row r="35" spans="1:2">
      <c r="A35" s="48" t="s">
        <v>85</v>
      </c>
      <c r="B35" s="36">
        <v>54443.379764887963</v>
      </c>
    </row>
    <row r="36" spans="1:2">
      <c r="A36" s="48" t="s">
        <v>86</v>
      </c>
      <c r="B36" s="36">
        <v>54109.071953381688</v>
      </c>
    </row>
    <row r="37" spans="1:2">
      <c r="A37" s="48" t="s">
        <v>87</v>
      </c>
      <c r="B37" s="36">
        <v>62520.383453665243</v>
      </c>
    </row>
    <row r="38" spans="1:2">
      <c r="A38" s="48" t="s">
        <v>88</v>
      </c>
      <c r="B38" s="36">
        <v>83910.383616566789</v>
      </c>
    </row>
    <row r="39" spans="1:2">
      <c r="A39" s="48" t="s">
        <v>89</v>
      </c>
      <c r="B39" s="36">
        <v>102445.76040954381</v>
      </c>
    </row>
    <row r="40" spans="1:2">
      <c r="A40" s="48" t="s">
        <v>90</v>
      </c>
      <c r="B40" s="36">
        <v>114720.86536659459</v>
      </c>
    </row>
    <row r="41" spans="1:2">
      <c r="A41" s="48" t="s">
        <v>91</v>
      </c>
      <c r="B41" s="36">
        <v>111612.04726389106</v>
      </c>
    </row>
    <row r="42" spans="1:2">
      <c r="A42" s="48" t="s">
        <v>92</v>
      </c>
      <c r="B42" s="36">
        <v>137318.58718604461</v>
      </c>
    </row>
    <row r="43" spans="1:2">
      <c r="A43" s="48" t="s">
        <v>93</v>
      </c>
      <c r="B43" s="36">
        <v>133277.16799201048</v>
      </c>
    </row>
    <row r="44" spans="1:2">
      <c r="A44" s="48" t="s">
        <v>94</v>
      </c>
      <c r="B44" s="36">
        <v>121340.3429357585</v>
      </c>
    </row>
    <row r="45" spans="1:2">
      <c r="A45" s="48" t="s">
        <v>95</v>
      </c>
      <c r="B45" s="36">
        <v>146583.83153833062</v>
      </c>
    </row>
    <row r="46" spans="1:2">
      <c r="A46" s="48" t="s">
        <v>96</v>
      </c>
      <c r="B46" s="36">
        <v>168461.99874129498</v>
      </c>
    </row>
    <row r="47" spans="1:2">
      <c r="A47" s="48" t="s">
        <v>97</v>
      </c>
      <c r="B47" s="36">
        <v>176192.88655139678</v>
      </c>
    </row>
    <row r="48" spans="1:2">
      <c r="A48" s="48" t="s">
        <v>98</v>
      </c>
      <c r="B48" s="36">
        <v>190784.38469344098</v>
      </c>
    </row>
    <row r="49" spans="1:2">
      <c r="A49" s="48" t="s">
        <v>99</v>
      </c>
      <c r="B49" s="36">
        <v>200834.00160384979</v>
      </c>
    </row>
    <row r="50" spans="1:2">
      <c r="A50" s="48" t="s">
        <v>100</v>
      </c>
      <c r="B50" s="36">
        <v>177467.52907128783</v>
      </c>
    </row>
    <row r="51" spans="1:2">
      <c r="A51" s="48" t="s">
        <v>101</v>
      </c>
      <c r="B51" s="36">
        <v>188223.66474652372</v>
      </c>
    </row>
    <row r="52" spans="1:2">
      <c r="A52" s="48" t="s">
        <v>102</v>
      </c>
      <c r="B52" s="36">
        <v>205415.86485798412</v>
      </c>
    </row>
    <row r="53" spans="1:2" ht="14.25" thickBot="1">
      <c r="A53" s="49" t="s">
        <v>103</v>
      </c>
      <c r="B53" s="37">
        <v>207920.61396174895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F37" sqref="F37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Contents!C34</f>
        <v>30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Contents!C35</f>
        <v>31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Contents!C36</f>
        <v>32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43"/>
      <c r="D5" s="6" t="s">
        <v>54</v>
      </c>
      <c r="E5" s="7" t="s">
        <v>1</v>
      </c>
    </row>
    <row r="6" spans="1:7">
      <c r="A6" s="48" t="s">
        <v>56</v>
      </c>
      <c r="B6" s="43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43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43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43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43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43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43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43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43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43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43"/>
    </row>
    <row r="17" spans="1:7">
      <c r="A17" s="48" t="s">
        <v>67</v>
      </c>
      <c r="B17" s="43"/>
    </row>
    <row r="18" spans="1:7">
      <c r="A18" s="48" t="s">
        <v>68</v>
      </c>
      <c r="B18" s="43"/>
    </row>
    <row r="19" spans="1:7">
      <c r="A19" s="48" t="s">
        <v>69</v>
      </c>
      <c r="B19" s="43"/>
    </row>
    <row r="20" spans="1:7">
      <c r="A20" s="48" t="s">
        <v>70</v>
      </c>
      <c r="B20" s="43"/>
    </row>
    <row r="21" spans="1:7">
      <c r="A21" s="48" t="s">
        <v>71</v>
      </c>
      <c r="B21" s="43"/>
    </row>
    <row r="22" spans="1:7">
      <c r="A22" s="48" t="s">
        <v>72</v>
      </c>
      <c r="B22" s="43"/>
    </row>
    <row r="23" spans="1:7">
      <c r="A23" s="48" t="s">
        <v>73</v>
      </c>
      <c r="B23" s="43"/>
      <c r="G23" s="8" t="s">
        <v>50</v>
      </c>
    </row>
    <row r="24" spans="1:7">
      <c r="A24" s="48" t="s">
        <v>74</v>
      </c>
      <c r="B24" s="43"/>
    </row>
    <row r="25" spans="1:7">
      <c r="A25" s="48" t="s">
        <v>75</v>
      </c>
      <c r="B25" s="43"/>
    </row>
    <row r="26" spans="1:7">
      <c r="A26" s="48" t="s">
        <v>76</v>
      </c>
      <c r="B26" s="43"/>
    </row>
    <row r="27" spans="1:7">
      <c r="A27" s="48" t="s">
        <v>77</v>
      </c>
      <c r="B27" s="43"/>
    </row>
    <row r="28" spans="1:7">
      <c r="A28" s="48" t="s">
        <v>78</v>
      </c>
      <c r="B28" s="43"/>
    </row>
    <row r="29" spans="1:7">
      <c r="A29" s="48" t="s">
        <v>79</v>
      </c>
      <c r="B29" s="43"/>
    </row>
    <row r="30" spans="1:7">
      <c r="A30" s="48" t="s">
        <v>80</v>
      </c>
      <c r="B30" s="43"/>
    </row>
    <row r="31" spans="1:7">
      <c r="A31" s="48" t="s">
        <v>81</v>
      </c>
      <c r="B31" s="43"/>
    </row>
    <row r="32" spans="1:7">
      <c r="A32" s="48" t="s">
        <v>82</v>
      </c>
      <c r="B32" s="43"/>
    </row>
    <row r="33" spans="1:2">
      <c r="A33" s="48" t="s">
        <v>83</v>
      </c>
      <c r="B33" s="43"/>
    </row>
    <row r="34" spans="1:2">
      <c r="A34" s="48" t="s">
        <v>84</v>
      </c>
      <c r="B34" s="43"/>
    </row>
    <row r="35" spans="1:2">
      <c r="A35" s="48" t="s">
        <v>85</v>
      </c>
      <c r="B35" s="43"/>
    </row>
    <row r="36" spans="1:2">
      <c r="A36" s="48" t="s">
        <v>86</v>
      </c>
      <c r="B36" s="43"/>
    </row>
    <row r="37" spans="1:2">
      <c r="A37" s="48" t="s">
        <v>87</v>
      </c>
      <c r="B37" s="43"/>
    </row>
    <row r="38" spans="1:2">
      <c r="A38" s="48" t="s">
        <v>88</v>
      </c>
      <c r="B38" s="43"/>
    </row>
    <row r="39" spans="1:2">
      <c r="A39" s="48" t="s">
        <v>89</v>
      </c>
      <c r="B39" s="43"/>
    </row>
    <row r="40" spans="1:2">
      <c r="A40" s="48" t="s">
        <v>90</v>
      </c>
      <c r="B40" s="43"/>
    </row>
    <row r="41" spans="1:2">
      <c r="A41" s="48" t="s">
        <v>91</v>
      </c>
      <c r="B41" s="43"/>
    </row>
    <row r="42" spans="1:2">
      <c r="A42" s="48" t="s">
        <v>92</v>
      </c>
      <c r="B42" s="43"/>
    </row>
    <row r="43" spans="1:2">
      <c r="A43" s="48" t="s">
        <v>93</v>
      </c>
      <c r="B43" s="43"/>
    </row>
    <row r="44" spans="1:2">
      <c r="A44" s="48" t="s">
        <v>94</v>
      </c>
      <c r="B44" s="43"/>
    </row>
    <row r="45" spans="1:2">
      <c r="A45" s="48" t="s">
        <v>95</v>
      </c>
      <c r="B45" s="43"/>
    </row>
    <row r="46" spans="1:2">
      <c r="A46" s="48" t="s">
        <v>96</v>
      </c>
      <c r="B46" s="43"/>
    </row>
    <row r="47" spans="1:2">
      <c r="A47" s="48" t="s">
        <v>97</v>
      </c>
      <c r="B47" s="43"/>
    </row>
    <row r="48" spans="1:2">
      <c r="A48" s="48" t="s">
        <v>98</v>
      </c>
      <c r="B48" s="43"/>
    </row>
    <row r="49" spans="1:2">
      <c r="A49" s="48" t="s">
        <v>99</v>
      </c>
      <c r="B49" s="43"/>
    </row>
    <row r="50" spans="1:2">
      <c r="A50" s="48" t="s">
        <v>100</v>
      </c>
      <c r="B50" s="43"/>
    </row>
    <row r="51" spans="1:2">
      <c r="A51" s="48" t="s">
        <v>101</v>
      </c>
      <c r="B51" s="43"/>
    </row>
    <row r="52" spans="1:2">
      <c r="A52" s="48" t="s">
        <v>102</v>
      </c>
      <c r="B52" s="43"/>
    </row>
    <row r="53" spans="1:2" ht="14.25" thickBot="1">
      <c r="A53" s="49" t="s">
        <v>103</v>
      </c>
      <c r="B53" s="44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B2" sqref="B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Contents!C37</f>
        <v>33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Contents!C38</f>
        <v>34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Contents!C39</f>
        <v>35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Contents!C40</f>
        <v>36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Contents!C41</f>
        <v>37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Contents!C6</f>
        <v>日本</v>
      </c>
      <c r="B2" s="16"/>
    </row>
    <row r="3" spans="1:7" ht="20.100000000000001" customHeight="1">
      <c r="A3" s="52"/>
      <c r="B3" s="12"/>
    </row>
    <row r="4" spans="1:7" ht="20.100000000000001" customHeight="1" thickBot="1">
      <c r="A4" s="9"/>
      <c r="B4" s="20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53" t="s">
        <v>55</v>
      </c>
      <c r="B5" s="31">
        <v>212609.18770881472</v>
      </c>
      <c r="D5" s="6" t="s">
        <v>104</v>
      </c>
      <c r="E5" s="7" t="s">
        <v>137</v>
      </c>
    </row>
    <row r="6" spans="1:7">
      <c r="A6" s="53" t="s">
        <v>56</v>
      </c>
      <c r="B6" s="31">
        <v>240151.81188845151</v>
      </c>
      <c r="D6" s="50" t="str">
        <f>INDEX(A5:A1000,COUNTA(A5:A1000)-9)</f>
        <v>2009</v>
      </c>
      <c r="E6" s="14">
        <f t="shared" ref="E6:E15" si="0">VLOOKUP(D6,$A$4:$B$65533,2,FALSE)</f>
        <v>5231383.2847228628</v>
      </c>
    </row>
    <row r="7" spans="1:7">
      <c r="A7" s="53" t="s">
        <v>57</v>
      </c>
      <c r="B7" s="31">
        <v>318031.29749373061</v>
      </c>
      <c r="D7" s="50" t="str">
        <f>INDEX(A5:A1000,COUNTA(A5:A1000)-8)</f>
        <v>2010</v>
      </c>
      <c r="E7" s="14">
        <f t="shared" si="0"/>
        <v>5700098.1147444099</v>
      </c>
    </row>
    <row r="8" spans="1:7">
      <c r="A8" s="53" t="s">
        <v>58</v>
      </c>
      <c r="B8" s="31">
        <v>432082.72346146347</v>
      </c>
      <c r="D8" s="50" t="str">
        <f>INDEX(A5:A1000,COUNTA(A5:A1000)-7)</f>
        <v>2011</v>
      </c>
      <c r="E8" s="14">
        <f t="shared" si="0"/>
        <v>6157459.5948237171</v>
      </c>
    </row>
    <row r="9" spans="1:7">
      <c r="A9" s="53" t="s">
        <v>59</v>
      </c>
      <c r="B9" s="31">
        <v>479625.99861600652</v>
      </c>
      <c r="D9" s="50" t="str">
        <f>INDEX(A5:A1000,COUNTA(A5:A1000)-6)</f>
        <v>2012</v>
      </c>
      <c r="E9" s="14">
        <f t="shared" si="0"/>
        <v>6203213.1213341225</v>
      </c>
    </row>
    <row r="10" spans="1:7">
      <c r="A10" s="53" t="s">
        <v>60</v>
      </c>
      <c r="B10" s="31">
        <v>521541.90567336773</v>
      </c>
      <c r="D10" s="50" t="str">
        <f>INDEX(A5:A1000,COUNTA(A5:A1000)-5)</f>
        <v>2013</v>
      </c>
      <c r="E10" s="14">
        <f t="shared" si="0"/>
        <v>5155717.0562708275</v>
      </c>
    </row>
    <row r="11" spans="1:7">
      <c r="A11" s="53" t="s">
        <v>61</v>
      </c>
      <c r="B11" s="31">
        <v>586161.85900266725</v>
      </c>
      <c r="D11" s="50" t="str">
        <f>INDEX(A5:A1000,COUNTA(A5:A1000)-4)</f>
        <v>2014</v>
      </c>
      <c r="E11" s="14">
        <f t="shared" si="0"/>
        <v>4850413.5360378409</v>
      </c>
    </row>
    <row r="12" spans="1:7">
      <c r="A12" s="53" t="s">
        <v>62</v>
      </c>
      <c r="B12" s="31">
        <v>721411.78653897787</v>
      </c>
      <c r="D12" s="50" t="str">
        <f>INDEX(A5:A1000,COUNTA(A5:A1000)-3)</f>
        <v>2015</v>
      </c>
      <c r="E12" s="14">
        <f t="shared" si="0"/>
        <v>4389475.6225889744</v>
      </c>
    </row>
    <row r="13" spans="1:7">
      <c r="A13" s="53" t="s">
        <v>63</v>
      </c>
      <c r="B13" s="31">
        <v>1013612.3340761529</v>
      </c>
      <c r="D13" s="50" t="str">
        <f>INDEX(A5:A1000,COUNTA(A5:A1000)-2)</f>
        <v>2016</v>
      </c>
      <c r="E13" s="14">
        <f t="shared" si="0"/>
        <v>4926667.0873675067</v>
      </c>
    </row>
    <row r="14" spans="1:7">
      <c r="A14" s="53" t="s">
        <v>64</v>
      </c>
      <c r="B14" s="31">
        <v>1055012.1195313651</v>
      </c>
      <c r="D14" s="50" t="str">
        <f>INDEX(A5:A1000,COUNTA(A5:A1000)-1)</f>
        <v>2017</v>
      </c>
      <c r="E14" s="14">
        <f t="shared" si="0"/>
        <v>4859950.5585389705</v>
      </c>
    </row>
    <row r="15" spans="1:7" ht="14.25" thickBot="1">
      <c r="A15" s="53" t="s">
        <v>65</v>
      </c>
      <c r="B15" s="31">
        <v>1105385.811262724</v>
      </c>
      <c r="D15" s="51" t="str">
        <f>INDEX(A5:A1000,COUNTA(A5:A1000))</f>
        <v>2018</v>
      </c>
      <c r="E15" s="15">
        <f t="shared" si="0"/>
        <v>4971323.0797718698</v>
      </c>
    </row>
    <row r="16" spans="1:7">
      <c r="A16" s="53" t="s">
        <v>66</v>
      </c>
      <c r="B16" s="31">
        <v>1218988.7508864896</v>
      </c>
    </row>
    <row r="17" spans="1:7">
      <c r="A17" s="53" t="s">
        <v>67</v>
      </c>
      <c r="B17" s="31">
        <v>1134518.153718181</v>
      </c>
    </row>
    <row r="18" spans="1:7">
      <c r="A18" s="53" t="s">
        <v>68</v>
      </c>
      <c r="B18" s="31">
        <v>1243323.766554872</v>
      </c>
    </row>
    <row r="19" spans="1:7">
      <c r="A19" s="53" t="s">
        <v>69</v>
      </c>
      <c r="B19" s="31">
        <v>1318381.6270074577</v>
      </c>
    </row>
    <row r="20" spans="1:7">
      <c r="A20" s="53" t="s">
        <v>70</v>
      </c>
      <c r="B20" s="31">
        <v>1398892.5493408721</v>
      </c>
    </row>
    <row r="21" spans="1:7">
      <c r="A21" s="53" t="s">
        <v>71</v>
      </c>
      <c r="B21" s="31">
        <v>2078952.9224583048</v>
      </c>
    </row>
    <row r="22" spans="1:7">
      <c r="A22" s="53" t="s">
        <v>72</v>
      </c>
      <c r="B22" s="31">
        <v>2532808.5731570306</v>
      </c>
    </row>
    <row r="23" spans="1:7">
      <c r="A23" s="53" t="s">
        <v>73</v>
      </c>
      <c r="B23" s="31">
        <v>3071683.8121496667</v>
      </c>
      <c r="G23" s="8" t="s">
        <v>50</v>
      </c>
    </row>
    <row r="24" spans="1:7">
      <c r="A24" s="53" t="s">
        <v>74</v>
      </c>
      <c r="B24" s="31">
        <v>3054913.7972170361</v>
      </c>
    </row>
    <row r="25" spans="1:7">
      <c r="A25" s="53" t="s">
        <v>75</v>
      </c>
      <c r="B25" s="31">
        <v>3132817.6528480416</v>
      </c>
    </row>
    <row r="26" spans="1:7">
      <c r="A26" s="53" t="s">
        <v>76</v>
      </c>
      <c r="B26" s="31">
        <v>3584420.9640700785</v>
      </c>
    </row>
    <row r="27" spans="1:7">
      <c r="A27" s="53" t="s">
        <v>77</v>
      </c>
      <c r="B27" s="31">
        <v>3908808.4347052532</v>
      </c>
    </row>
    <row r="28" spans="1:7">
      <c r="A28" s="53" t="s">
        <v>78</v>
      </c>
      <c r="B28" s="31">
        <v>4454144.4444078896</v>
      </c>
    </row>
    <row r="29" spans="1:7">
      <c r="A29" s="53" t="s">
        <v>79</v>
      </c>
      <c r="B29" s="31">
        <v>4907039.1044089124</v>
      </c>
    </row>
    <row r="30" spans="1:7">
      <c r="A30" s="53" t="s">
        <v>80</v>
      </c>
      <c r="B30" s="31">
        <v>5449117.511910337</v>
      </c>
    </row>
    <row r="31" spans="1:7">
      <c r="A31" s="53" t="s">
        <v>81</v>
      </c>
      <c r="B31" s="31">
        <v>4833714.4677696386</v>
      </c>
    </row>
    <row r="32" spans="1:7">
      <c r="A32" s="53" t="s">
        <v>82</v>
      </c>
      <c r="B32" s="31">
        <v>4414734.21185009</v>
      </c>
    </row>
    <row r="33" spans="1:2">
      <c r="A33" s="53" t="s">
        <v>83</v>
      </c>
      <c r="B33" s="31">
        <v>4032509.7403364121</v>
      </c>
    </row>
    <row r="34" spans="1:2">
      <c r="A34" s="53" t="s">
        <v>84</v>
      </c>
      <c r="B34" s="31">
        <v>4562078.6220805682</v>
      </c>
    </row>
    <row r="35" spans="1:2">
      <c r="A35" s="53" t="s">
        <v>85</v>
      </c>
      <c r="B35" s="31">
        <v>4887519.736333671</v>
      </c>
    </row>
    <row r="36" spans="1:2">
      <c r="A36" s="53" t="s">
        <v>86</v>
      </c>
      <c r="B36" s="31">
        <v>4303542.5777878966</v>
      </c>
    </row>
    <row r="37" spans="1:2">
      <c r="A37" s="53" t="s">
        <v>87</v>
      </c>
      <c r="B37" s="31">
        <v>4115115.6500378828</v>
      </c>
    </row>
    <row r="38" spans="1:2">
      <c r="A38" s="53" t="s">
        <v>88</v>
      </c>
      <c r="B38" s="31">
        <v>4445659.4453095673</v>
      </c>
    </row>
    <row r="39" spans="1:2">
      <c r="A39" s="53" t="s">
        <v>89</v>
      </c>
      <c r="B39" s="31">
        <v>4815168.0287531754</v>
      </c>
    </row>
    <row r="40" spans="1:2">
      <c r="A40" s="53" t="s">
        <v>90</v>
      </c>
      <c r="B40" s="31">
        <v>4755410.1275489451</v>
      </c>
    </row>
    <row r="41" spans="1:2">
      <c r="A41" s="53" t="s">
        <v>91</v>
      </c>
      <c r="B41" s="31">
        <v>4530376.7705016648</v>
      </c>
    </row>
    <row r="42" spans="1:2">
      <c r="A42" s="53" t="s">
        <v>92</v>
      </c>
      <c r="B42" s="31">
        <v>4515263.3960333886</v>
      </c>
    </row>
    <row r="43" spans="1:2">
      <c r="A43" s="53" t="s">
        <v>93</v>
      </c>
      <c r="B43" s="31">
        <v>5037908.7591115087</v>
      </c>
    </row>
    <row r="44" spans="1:2">
      <c r="A44" s="53" t="s">
        <v>94</v>
      </c>
      <c r="B44" s="31">
        <v>5231383.2847228628</v>
      </c>
    </row>
    <row r="45" spans="1:2">
      <c r="A45" s="53" t="s">
        <v>95</v>
      </c>
      <c r="B45" s="31">
        <v>5700098.1147444099</v>
      </c>
    </row>
    <row r="46" spans="1:2">
      <c r="A46" s="53" t="s">
        <v>96</v>
      </c>
      <c r="B46" s="31">
        <v>6157459.5948237171</v>
      </c>
    </row>
    <row r="47" spans="1:2">
      <c r="A47" s="53" t="s">
        <v>97</v>
      </c>
      <c r="B47" s="31">
        <v>6203213.1213341225</v>
      </c>
    </row>
    <row r="48" spans="1:2">
      <c r="A48" s="53" t="s">
        <v>98</v>
      </c>
      <c r="B48" s="31">
        <v>5155717.0562708275</v>
      </c>
    </row>
    <row r="49" spans="1:2">
      <c r="A49" s="53" t="s">
        <v>99</v>
      </c>
      <c r="B49" s="31">
        <v>4850413.5360378409</v>
      </c>
    </row>
    <row r="50" spans="1:2">
      <c r="A50" s="53" t="s">
        <v>100</v>
      </c>
      <c r="B50" s="31">
        <v>4389475.6225889744</v>
      </c>
    </row>
    <row r="51" spans="1:2">
      <c r="A51" s="53" t="s">
        <v>101</v>
      </c>
      <c r="B51" s="31">
        <v>4926667.0873675067</v>
      </c>
    </row>
    <row r="52" spans="1:2">
      <c r="A52" s="53" t="s">
        <v>102</v>
      </c>
      <c r="B52" s="31">
        <v>4859950.5585389705</v>
      </c>
    </row>
    <row r="53" spans="1:2" ht="14.25" thickBot="1">
      <c r="A53" s="54" t="s">
        <v>103</v>
      </c>
      <c r="B53" s="32">
        <v>4971323.0797718698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Contents!C42</f>
        <v>38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Contents!C43</f>
        <v>39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Contents!C44</f>
        <v>40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Contents!C45</f>
        <v>41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Contents!C46</f>
        <v>42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Contents!C47</f>
        <v>43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1" sqref="C1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Contents!C48</f>
        <v>44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Contents!C49</f>
        <v>45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Contents!C50</f>
        <v>46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54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C2" sqref="C2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>
        <f>Contents!C51</f>
        <v>47</v>
      </c>
      <c r="B2" s="16"/>
    </row>
    <row r="3" spans="1:7" ht="20.100000000000001" customHeight="1">
      <c r="A3" s="30"/>
      <c r="B3" s="13"/>
    </row>
    <row r="4" spans="1:7" ht="20.100000000000001" customHeight="1" thickBot="1">
      <c r="A4" s="35"/>
      <c r="B4" s="35" t="s">
        <v>49</v>
      </c>
      <c r="D4" s="4" t="s">
        <v>51</v>
      </c>
      <c r="E4" s="5" t="s">
        <v>0</v>
      </c>
      <c r="G4" s="4" t="s">
        <v>51</v>
      </c>
    </row>
    <row r="5" spans="1:7" ht="14.25" thickBot="1">
      <c r="A5" s="48" t="s">
        <v>55</v>
      </c>
      <c r="B5" s="36"/>
      <c r="D5" s="6" t="s">
        <v>53</v>
      </c>
      <c r="E5" s="7" t="s">
        <v>1</v>
      </c>
    </row>
    <row r="6" spans="1:7">
      <c r="A6" s="48" t="s">
        <v>56</v>
      </c>
      <c r="B6" s="36"/>
      <c r="D6" s="50" t="str">
        <f>INDEX(A5:A1000,COUNTA(A5:A1000)-9)</f>
        <v>2009</v>
      </c>
      <c r="E6" s="14">
        <f t="shared" ref="E6:E15" si="0">VLOOKUP(D6,$A$4:$B$65533,2,FALSE)</f>
        <v>0</v>
      </c>
    </row>
    <row r="7" spans="1:7">
      <c r="A7" s="48" t="s">
        <v>57</v>
      </c>
      <c r="B7" s="36"/>
      <c r="D7" s="50" t="str">
        <f>INDEX(A5:A1000,COUNTA(A5:A1000)-8)</f>
        <v>2010</v>
      </c>
      <c r="E7" s="14">
        <f t="shared" si="0"/>
        <v>0</v>
      </c>
    </row>
    <row r="8" spans="1:7">
      <c r="A8" s="48" t="s">
        <v>58</v>
      </c>
      <c r="B8" s="36"/>
      <c r="D8" s="50" t="str">
        <f>INDEX(A5:A1000,COUNTA(A5:A1000)-7)</f>
        <v>2011</v>
      </c>
      <c r="E8" s="14">
        <f t="shared" si="0"/>
        <v>0</v>
      </c>
    </row>
    <row r="9" spans="1:7">
      <c r="A9" s="48" t="s">
        <v>59</v>
      </c>
      <c r="B9" s="36"/>
      <c r="D9" s="50" t="str">
        <f>INDEX(A5:A1000,COUNTA(A5:A1000)-6)</f>
        <v>2012</v>
      </c>
      <c r="E9" s="14">
        <f t="shared" si="0"/>
        <v>0</v>
      </c>
    </row>
    <row r="10" spans="1:7">
      <c r="A10" s="48" t="s">
        <v>60</v>
      </c>
      <c r="B10" s="36"/>
      <c r="D10" s="50" t="str">
        <f>INDEX(A5:A1000,COUNTA(A5:A1000)-5)</f>
        <v>2013</v>
      </c>
      <c r="E10" s="14">
        <f t="shared" si="0"/>
        <v>0</v>
      </c>
    </row>
    <row r="11" spans="1:7">
      <c r="A11" s="48" t="s">
        <v>61</v>
      </c>
      <c r="B11" s="36"/>
      <c r="D11" s="50" t="str">
        <f>INDEX(A5:A1000,COUNTA(A5:A1000)-4)</f>
        <v>2014</v>
      </c>
      <c r="E11" s="14">
        <f t="shared" si="0"/>
        <v>0</v>
      </c>
    </row>
    <row r="12" spans="1:7">
      <c r="A12" s="48" t="s">
        <v>62</v>
      </c>
      <c r="B12" s="36"/>
      <c r="D12" s="50" t="str">
        <f>INDEX(A5:A1000,COUNTA(A5:A1000)-3)</f>
        <v>2015</v>
      </c>
      <c r="E12" s="14">
        <f t="shared" si="0"/>
        <v>0</v>
      </c>
    </row>
    <row r="13" spans="1:7">
      <c r="A13" s="48" t="s">
        <v>63</v>
      </c>
      <c r="B13" s="36"/>
      <c r="D13" s="50" t="str">
        <f>INDEX(A5:A1000,COUNTA(A5:A1000)-2)</f>
        <v>2016</v>
      </c>
      <c r="E13" s="14">
        <f>VLOOKUP(D13,$A$4:$B$65533,2,FALSE)</f>
        <v>0</v>
      </c>
    </row>
    <row r="14" spans="1:7">
      <c r="A14" s="48" t="s">
        <v>64</v>
      </c>
      <c r="B14" s="36"/>
      <c r="D14" s="50" t="str">
        <f>INDEX(A5:A1000,COUNTA(A5:A1000)-1)</f>
        <v>2017</v>
      </c>
      <c r="E14" s="14">
        <f t="shared" si="0"/>
        <v>0</v>
      </c>
    </row>
    <row r="15" spans="1:7" ht="14.25" thickBot="1">
      <c r="A15" s="48" t="s">
        <v>65</v>
      </c>
      <c r="B15" s="36"/>
      <c r="D15" s="51" t="str">
        <f>INDEX(A5:A1000,COUNTA(A5:A1000))</f>
        <v>2018</v>
      </c>
      <c r="E15" s="15">
        <f t="shared" si="0"/>
        <v>0</v>
      </c>
    </row>
    <row r="16" spans="1:7">
      <c r="A16" s="48" t="s">
        <v>66</v>
      </c>
      <c r="B16" s="36"/>
    </row>
    <row r="17" spans="1:7">
      <c r="A17" s="48" t="s">
        <v>67</v>
      </c>
      <c r="B17" s="36"/>
    </row>
    <row r="18" spans="1:7">
      <c r="A18" s="48" t="s">
        <v>68</v>
      </c>
      <c r="B18" s="36"/>
    </row>
    <row r="19" spans="1:7">
      <c r="A19" s="48" t="s">
        <v>69</v>
      </c>
      <c r="B19" s="36"/>
    </row>
    <row r="20" spans="1:7">
      <c r="A20" s="48" t="s">
        <v>70</v>
      </c>
      <c r="B20" s="36"/>
    </row>
    <row r="21" spans="1:7">
      <c r="A21" s="48" t="s">
        <v>71</v>
      </c>
      <c r="B21" s="36"/>
    </row>
    <row r="22" spans="1:7">
      <c r="A22" s="48" t="s">
        <v>72</v>
      </c>
      <c r="B22" s="36"/>
    </row>
    <row r="23" spans="1:7">
      <c r="A23" s="48" t="s">
        <v>73</v>
      </c>
      <c r="B23" s="36"/>
      <c r="G23" s="8" t="s">
        <v>50</v>
      </c>
    </row>
    <row r="24" spans="1:7">
      <c r="A24" s="48" t="s">
        <v>74</v>
      </c>
      <c r="B24" s="36"/>
    </row>
    <row r="25" spans="1:7">
      <c r="A25" s="48" t="s">
        <v>75</v>
      </c>
      <c r="B25" s="36"/>
    </row>
    <row r="26" spans="1:7">
      <c r="A26" s="48" t="s">
        <v>76</v>
      </c>
      <c r="B26" s="36"/>
    </row>
    <row r="27" spans="1:7">
      <c r="A27" s="48" t="s">
        <v>77</v>
      </c>
      <c r="B27" s="36"/>
    </row>
    <row r="28" spans="1:7">
      <c r="A28" s="48" t="s">
        <v>78</v>
      </c>
      <c r="B28" s="36"/>
    </row>
    <row r="29" spans="1:7">
      <c r="A29" s="48" t="s">
        <v>79</v>
      </c>
      <c r="B29" s="36"/>
    </row>
    <row r="30" spans="1:7">
      <c r="A30" s="48" t="s">
        <v>80</v>
      </c>
      <c r="B30" s="36"/>
    </row>
    <row r="31" spans="1:7">
      <c r="A31" s="48" t="s">
        <v>81</v>
      </c>
      <c r="B31" s="36"/>
    </row>
    <row r="32" spans="1:7">
      <c r="A32" s="48" t="s">
        <v>82</v>
      </c>
      <c r="B32" s="36"/>
    </row>
    <row r="33" spans="1:2">
      <c r="A33" s="48" t="s">
        <v>83</v>
      </c>
      <c r="B33" s="36"/>
    </row>
    <row r="34" spans="1:2">
      <c r="A34" s="48" t="s">
        <v>84</v>
      </c>
      <c r="B34" s="36"/>
    </row>
    <row r="35" spans="1:2">
      <c r="A35" s="48" t="s">
        <v>85</v>
      </c>
      <c r="B35" s="36"/>
    </row>
    <row r="36" spans="1:2">
      <c r="A36" s="48" t="s">
        <v>86</v>
      </c>
      <c r="B36" s="36"/>
    </row>
    <row r="37" spans="1:2">
      <c r="A37" s="48" t="s">
        <v>87</v>
      </c>
      <c r="B37" s="36"/>
    </row>
    <row r="38" spans="1:2">
      <c r="A38" s="48" t="s">
        <v>88</v>
      </c>
      <c r="B38" s="36"/>
    </row>
    <row r="39" spans="1:2">
      <c r="A39" s="48" t="s">
        <v>89</v>
      </c>
      <c r="B39" s="36"/>
    </row>
    <row r="40" spans="1:2">
      <c r="A40" s="48" t="s">
        <v>90</v>
      </c>
      <c r="B40" s="36"/>
    </row>
    <row r="41" spans="1:2">
      <c r="A41" s="48" t="s">
        <v>91</v>
      </c>
      <c r="B41" s="36"/>
    </row>
    <row r="42" spans="1:2">
      <c r="A42" s="48" t="s">
        <v>92</v>
      </c>
      <c r="B42" s="36"/>
    </row>
    <row r="43" spans="1:2">
      <c r="A43" s="48" t="s">
        <v>93</v>
      </c>
      <c r="B43" s="36"/>
    </row>
    <row r="44" spans="1:2">
      <c r="A44" s="48" t="s">
        <v>94</v>
      </c>
      <c r="B44" s="36"/>
    </row>
    <row r="45" spans="1:2">
      <c r="A45" s="48" t="s">
        <v>95</v>
      </c>
      <c r="B45" s="36"/>
    </row>
    <row r="46" spans="1:2">
      <c r="A46" s="48" t="s">
        <v>96</v>
      </c>
      <c r="B46" s="36"/>
    </row>
    <row r="47" spans="1:2">
      <c r="A47" s="48" t="s">
        <v>97</v>
      </c>
      <c r="B47" s="36"/>
    </row>
    <row r="48" spans="1:2">
      <c r="A48" s="48" t="s">
        <v>98</v>
      </c>
      <c r="B48" s="36"/>
    </row>
    <row r="49" spans="1:2">
      <c r="A49" s="48" t="s">
        <v>99</v>
      </c>
      <c r="B49" s="36"/>
    </row>
    <row r="50" spans="1:2">
      <c r="A50" s="48" t="s">
        <v>100</v>
      </c>
      <c r="B50" s="36"/>
    </row>
    <row r="51" spans="1:2">
      <c r="A51" s="48" t="s">
        <v>101</v>
      </c>
      <c r="B51" s="36"/>
    </row>
    <row r="52" spans="1:2">
      <c r="A52" s="48" t="s">
        <v>102</v>
      </c>
      <c r="B52" s="36"/>
    </row>
    <row r="53" spans="1:2" ht="14.25" thickBot="1">
      <c r="A53" s="49" t="s">
        <v>103</v>
      </c>
      <c r="B53" s="37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Contents!C7</f>
        <v>インド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62422.483000433851</v>
      </c>
      <c r="D5" s="6" t="s">
        <v>104</v>
      </c>
      <c r="E5" s="7" t="s">
        <v>137</v>
      </c>
    </row>
    <row r="6" spans="1:7">
      <c r="A6" s="48" t="s">
        <v>56</v>
      </c>
      <c r="B6" s="36">
        <v>66898.484437541803</v>
      </c>
      <c r="D6" s="50" t="str">
        <f>INDEX(A5:A1000,COUNTA(A5:A1000)-9)</f>
        <v>2009</v>
      </c>
      <c r="E6" s="14">
        <f t="shared" ref="E6:E15" si="0">VLOOKUP(D6,$A$4:$B$65533,2,FALSE)</f>
        <v>1315230.2297683852</v>
      </c>
    </row>
    <row r="7" spans="1:7">
      <c r="A7" s="48" t="s">
        <v>57</v>
      </c>
      <c r="B7" s="36">
        <v>72744.178923706146</v>
      </c>
      <c r="D7" s="50" t="str">
        <f>INDEX(A5:A1000,COUNTA(A5:A1000)-8)</f>
        <v>2010</v>
      </c>
      <c r="E7" s="14">
        <f t="shared" si="0"/>
        <v>1669619.7718177619</v>
      </c>
    </row>
    <row r="8" spans="1:7">
      <c r="A8" s="48" t="s">
        <v>58</v>
      </c>
      <c r="B8" s="36">
        <v>86851.358250571298</v>
      </c>
      <c r="D8" s="50" t="str">
        <f>INDEX(A5:A1000,COUNTA(A5:A1000)-7)</f>
        <v>2011</v>
      </c>
      <c r="E8" s="14">
        <f t="shared" si="0"/>
        <v>1871918.0105418833</v>
      </c>
    </row>
    <row r="9" spans="1:7">
      <c r="A9" s="48" t="s">
        <v>59</v>
      </c>
      <c r="B9" s="36">
        <v>97977.985187080791</v>
      </c>
      <c r="D9" s="50" t="str">
        <f>INDEX(A5:A1000,COUNTA(A5:A1000)-6)</f>
        <v>2012</v>
      </c>
      <c r="E9" s="14">
        <f t="shared" si="0"/>
        <v>1860877.2355641364</v>
      </c>
    </row>
    <row r="10" spans="1:7">
      <c r="A10" s="48" t="s">
        <v>60</v>
      </c>
      <c r="B10" s="36">
        <v>101735.37366419303</v>
      </c>
      <c r="D10" s="50" t="str">
        <f>INDEX(A5:A1000,COUNTA(A5:A1000)-5)</f>
        <v>2013</v>
      </c>
      <c r="E10" s="14">
        <f t="shared" si="0"/>
        <v>1917053.6957053721</v>
      </c>
    </row>
    <row r="11" spans="1:7">
      <c r="A11" s="48" t="s">
        <v>61</v>
      </c>
      <c r="B11" s="36">
        <v>102463.67650725727</v>
      </c>
      <c r="D11" s="50" t="str">
        <f>INDEX(A5:A1000,COUNTA(A5:A1000)-4)</f>
        <v>2014</v>
      </c>
      <c r="E11" s="14">
        <f t="shared" si="0"/>
        <v>2042939.289737612</v>
      </c>
    </row>
    <row r="12" spans="1:7">
      <c r="A12" s="48" t="s">
        <v>62</v>
      </c>
      <c r="B12" s="36">
        <v>119039.43826692239</v>
      </c>
      <c r="D12" s="50" t="str">
        <f>INDEX(A5:A1000,COUNTA(A5:A1000)-3)</f>
        <v>2015</v>
      </c>
      <c r="E12" s="14">
        <f t="shared" si="0"/>
        <v>2146758.6080548503</v>
      </c>
    </row>
    <row r="13" spans="1:7">
      <c r="A13" s="48" t="s">
        <v>63</v>
      </c>
      <c r="B13" s="36">
        <v>137524.1839756463</v>
      </c>
      <c r="D13" s="50" t="str">
        <f>INDEX(A5:A1000,COUNTA(A5:A1000)-2)</f>
        <v>2016</v>
      </c>
      <c r="E13" s="14">
        <f t="shared" si="0"/>
        <v>2286233.1270735143</v>
      </c>
    </row>
    <row r="14" spans="1:7">
      <c r="A14" s="48" t="s">
        <v>64</v>
      </c>
      <c r="B14" s="36">
        <v>152061.72554155815</v>
      </c>
      <c r="D14" s="50" t="str">
        <f>INDEX(A5:A1000,COUNTA(A5:A1000)-1)</f>
        <v>2017</v>
      </c>
      <c r="E14" s="14">
        <f t="shared" si="0"/>
        <v>2625091.0651697339</v>
      </c>
    </row>
    <row r="15" spans="1:7" ht="14.25" thickBot="1">
      <c r="A15" s="48" t="s">
        <v>65</v>
      </c>
      <c r="B15" s="36">
        <v>187032.81526463741</v>
      </c>
      <c r="D15" s="51" t="str">
        <f>INDEX(A5:A1000,COUNTA(A5:A1000))</f>
        <v>2018</v>
      </c>
      <c r="E15" s="15">
        <f t="shared" si="0"/>
        <v>2779351.5325602344</v>
      </c>
    </row>
    <row r="16" spans="1:7">
      <c r="A16" s="48" t="s">
        <v>66</v>
      </c>
      <c r="B16" s="36">
        <v>199543.8586602975</v>
      </c>
    </row>
    <row r="17" spans="1:7">
      <c r="A17" s="48" t="s">
        <v>67</v>
      </c>
      <c r="B17" s="36">
        <v>204391.18646612181</v>
      </c>
    </row>
    <row r="18" spans="1:7">
      <c r="A18" s="48" t="s">
        <v>68</v>
      </c>
      <c r="B18" s="36">
        <v>222870.09287958144</v>
      </c>
    </row>
    <row r="19" spans="1:7">
      <c r="A19" s="48" t="s">
        <v>69</v>
      </c>
      <c r="B19" s="36">
        <v>221946.22684180952</v>
      </c>
    </row>
    <row r="20" spans="1:7">
      <c r="A20" s="48" t="s">
        <v>70</v>
      </c>
      <c r="B20" s="36">
        <v>230042.71684688033</v>
      </c>
    </row>
    <row r="21" spans="1:7">
      <c r="A21" s="48" t="s">
        <v>71</v>
      </c>
      <c r="B21" s="36">
        <v>252454.32468383299</v>
      </c>
    </row>
    <row r="22" spans="1:7">
      <c r="A22" s="48" t="s">
        <v>72</v>
      </c>
      <c r="B22" s="36">
        <v>279184.27923457942</v>
      </c>
    </row>
    <row r="23" spans="1:7">
      <c r="A23" s="48" t="s">
        <v>73</v>
      </c>
      <c r="B23" s="36">
        <v>308515.067299494</v>
      </c>
      <c r="G23" s="8" t="s">
        <v>50</v>
      </c>
    </row>
    <row r="24" spans="1:7">
      <c r="A24" s="48" t="s">
        <v>74</v>
      </c>
      <c r="B24" s="36">
        <v>304013.81379439769</v>
      </c>
    </row>
    <row r="25" spans="1:7">
      <c r="A25" s="48" t="s">
        <v>75</v>
      </c>
      <c r="B25" s="36">
        <v>329139.43243882654</v>
      </c>
    </row>
    <row r="26" spans="1:7">
      <c r="A26" s="48" t="s">
        <v>76</v>
      </c>
      <c r="B26" s="36">
        <v>291200.36270218808</v>
      </c>
    </row>
    <row r="27" spans="1:7">
      <c r="A27" s="48" t="s">
        <v>77</v>
      </c>
      <c r="B27" s="36">
        <v>293692.98722700041</v>
      </c>
    </row>
    <row r="28" spans="1:7">
      <c r="A28" s="48" t="s">
        <v>78</v>
      </c>
      <c r="B28" s="36">
        <v>287273.81581253803</v>
      </c>
    </row>
    <row r="29" spans="1:7">
      <c r="A29" s="48" t="s">
        <v>79</v>
      </c>
      <c r="B29" s="36">
        <v>327525.49649605877</v>
      </c>
    </row>
    <row r="30" spans="1:7">
      <c r="A30" s="48" t="s">
        <v>80</v>
      </c>
      <c r="B30" s="36">
        <v>371782.71979699476</v>
      </c>
    </row>
    <row r="31" spans="1:7">
      <c r="A31" s="48" t="s">
        <v>81</v>
      </c>
      <c r="B31" s="36">
        <v>393646.92560255219</v>
      </c>
    </row>
    <row r="32" spans="1:7">
      <c r="A32" s="48" t="s">
        <v>82</v>
      </c>
      <c r="B32" s="36">
        <v>425545.0423671428</v>
      </c>
    </row>
    <row r="33" spans="1:2">
      <c r="A33" s="48" t="s">
        <v>83</v>
      </c>
      <c r="B33" s="36">
        <v>429550.23949466983</v>
      </c>
    </row>
    <row r="34" spans="1:2">
      <c r="A34" s="48" t="s">
        <v>84</v>
      </c>
      <c r="B34" s="36">
        <v>461791.14919149375</v>
      </c>
    </row>
    <row r="35" spans="1:2">
      <c r="A35" s="48" t="s">
        <v>85</v>
      </c>
      <c r="B35" s="36">
        <v>476148.03490696423</v>
      </c>
    </row>
    <row r="36" spans="1:2">
      <c r="A36" s="48" t="s">
        <v>86</v>
      </c>
      <c r="B36" s="36">
        <v>490658.80465588107</v>
      </c>
    </row>
    <row r="37" spans="1:2">
      <c r="A37" s="48" t="s">
        <v>87</v>
      </c>
      <c r="B37" s="36">
        <v>512774.61810854537</v>
      </c>
    </row>
    <row r="38" spans="1:2">
      <c r="A38" s="48" t="s">
        <v>88</v>
      </c>
      <c r="B38" s="36">
        <v>599470.43050876923</v>
      </c>
    </row>
    <row r="39" spans="1:2">
      <c r="A39" s="48" t="s">
        <v>89</v>
      </c>
      <c r="B39" s="36">
        <v>703128.95827418147</v>
      </c>
    </row>
    <row r="40" spans="1:2">
      <c r="A40" s="48" t="s">
        <v>90</v>
      </c>
      <c r="B40" s="36">
        <v>823611.57801109878</v>
      </c>
    </row>
    <row r="41" spans="1:2">
      <c r="A41" s="48" t="s">
        <v>91</v>
      </c>
      <c r="B41" s="36">
        <v>939066.41742879746</v>
      </c>
    </row>
    <row r="42" spans="1:2">
      <c r="A42" s="48" t="s">
        <v>92</v>
      </c>
      <c r="B42" s="36">
        <v>1184724.4884139381</v>
      </c>
    </row>
    <row r="43" spans="1:2">
      <c r="A43" s="48" t="s">
        <v>93</v>
      </c>
      <c r="B43" s="36">
        <v>1267470.1213763419</v>
      </c>
    </row>
    <row r="44" spans="1:2">
      <c r="A44" s="48" t="s">
        <v>94</v>
      </c>
      <c r="B44" s="36">
        <v>1315230.2297683852</v>
      </c>
    </row>
    <row r="45" spans="1:2">
      <c r="A45" s="48" t="s">
        <v>95</v>
      </c>
      <c r="B45" s="36">
        <v>1669619.7718177619</v>
      </c>
    </row>
    <row r="46" spans="1:2">
      <c r="A46" s="48" t="s">
        <v>96</v>
      </c>
      <c r="B46" s="36">
        <v>1871918.0105418833</v>
      </c>
    </row>
    <row r="47" spans="1:2">
      <c r="A47" s="48" t="s">
        <v>97</v>
      </c>
      <c r="B47" s="36">
        <v>1860877.2355641364</v>
      </c>
    </row>
    <row r="48" spans="1:2">
      <c r="A48" s="48" t="s">
        <v>98</v>
      </c>
      <c r="B48" s="36">
        <v>1917053.6957053721</v>
      </c>
    </row>
    <row r="49" spans="1:2">
      <c r="A49" s="48" t="s">
        <v>99</v>
      </c>
      <c r="B49" s="36">
        <v>2042939.289737612</v>
      </c>
    </row>
    <row r="50" spans="1:2">
      <c r="A50" s="48" t="s">
        <v>100</v>
      </c>
      <c r="B50" s="36">
        <v>2146758.6080548503</v>
      </c>
    </row>
    <row r="51" spans="1:2">
      <c r="A51" s="48" t="s">
        <v>101</v>
      </c>
      <c r="B51" s="36">
        <v>2286233.1270735143</v>
      </c>
    </row>
    <row r="52" spans="1:2">
      <c r="A52" s="48" t="s">
        <v>102</v>
      </c>
      <c r="B52" s="36">
        <v>2625091.0651697339</v>
      </c>
    </row>
    <row r="53" spans="1:2" ht="14.25" thickBot="1">
      <c r="A53" s="49" t="s">
        <v>103</v>
      </c>
      <c r="B53" s="37">
        <v>2779351.5325602344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8.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Contents!C8</f>
        <v>インドネシア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10439.687780372991</v>
      </c>
      <c r="D5" s="6" t="s">
        <v>104</v>
      </c>
      <c r="E5" s="7" t="s">
        <v>137</v>
      </c>
    </row>
    <row r="6" spans="1:7">
      <c r="A6" s="48" t="s">
        <v>56</v>
      </c>
      <c r="B6" s="36">
        <v>10961.574983119617</v>
      </c>
      <c r="D6" s="50" t="str">
        <f>INDEX(A5:A1000,COUNTA(A5:A1000)-9)</f>
        <v>2009</v>
      </c>
      <c r="E6" s="14">
        <f t="shared" ref="E6:E15" si="0">VLOOKUP(D6,$A$4:$B$65533,2,FALSE)</f>
        <v>574505.1357163823</v>
      </c>
    </row>
    <row r="7" spans="1:7">
      <c r="A7" s="48" t="s">
        <v>57</v>
      </c>
      <c r="B7" s="36">
        <v>12865.165685532529</v>
      </c>
      <c r="D7" s="50" t="str">
        <f>INDEX(A5:A1000,COUNTA(A5:A1000)-8)</f>
        <v>2010</v>
      </c>
      <c r="E7" s="14">
        <f t="shared" si="0"/>
        <v>755094.15759424772</v>
      </c>
    </row>
    <row r="8" spans="1:7">
      <c r="A8" s="48" t="s">
        <v>58</v>
      </c>
      <c r="B8" s="36">
        <v>19035.596817354217</v>
      </c>
      <c r="D8" s="50" t="str">
        <f>INDEX(A5:A1000,COUNTA(A5:A1000)-7)</f>
        <v>2011</v>
      </c>
      <c r="E8" s="14">
        <f t="shared" si="0"/>
        <v>892969.10452923295</v>
      </c>
    </row>
    <row r="9" spans="1:7">
      <c r="A9" s="48" t="s">
        <v>59</v>
      </c>
      <c r="B9" s="36">
        <v>30184.091621534939</v>
      </c>
      <c r="D9" s="50" t="str">
        <f>INDEX(A5:A1000,COUNTA(A5:A1000)-6)</f>
        <v>2012</v>
      </c>
      <c r="E9" s="14">
        <f t="shared" si="0"/>
        <v>917869.91336524312</v>
      </c>
    </row>
    <row r="10" spans="1:7">
      <c r="A10" s="48" t="s">
        <v>60</v>
      </c>
      <c r="B10" s="36">
        <v>35638.53851064491</v>
      </c>
      <c r="D10" s="50" t="str">
        <f>INDEX(A5:A1000,COUNTA(A5:A1000)-5)</f>
        <v>2013</v>
      </c>
      <c r="E10" s="14">
        <f t="shared" si="0"/>
        <v>912524.13671801821</v>
      </c>
    </row>
    <row r="11" spans="1:7">
      <c r="A11" s="48" t="s">
        <v>61</v>
      </c>
      <c r="B11" s="36">
        <v>43598.930249478552</v>
      </c>
      <c r="D11" s="50" t="str">
        <f>INDEX(A5:A1000,COUNTA(A5:A1000)-4)</f>
        <v>2014</v>
      </c>
      <c r="E11" s="14">
        <f t="shared" si="0"/>
        <v>890814.75551129121</v>
      </c>
    </row>
    <row r="12" spans="1:7">
      <c r="A12" s="48" t="s">
        <v>62</v>
      </c>
      <c r="B12" s="36">
        <v>53588.883621439971</v>
      </c>
      <c r="D12" s="50" t="str">
        <f>INDEX(A5:A1000,COUNTA(A5:A1000)-3)</f>
        <v>2015</v>
      </c>
      <c r="E12" s="14">
        <f t="shared" si="0"/>
        <v>860854.23271785269</v>
      </c>
    </row>
    <row r="13" spans="1:7">
      <c r="A13" s="48" t="s">
        <v>63</v>
      </c>
      <c r="B13" s="36">
        <v>60194.385809607746</v>
      </c>
      <c r="D13" s="50" t="str">
        <f>INDEX(A5:A1000,COUNTA(A5:A1000)-2)</f>
        <v>2016</v>
      </c>
      <c r="E13" s="14">
        <f t="shared" si="0"/>
        <v>931877.36403390218</v>
      </c>
    </row>
    <row r="14" spans="1:7">
      <c r="A14" s="48" t="s">
        <v>64</v>
      </c>
      <c r="B14" s="36">
        <v>60128.483270232136</v>
      </c>
      <c r="D14" s="50" t="str">
        <f>INDEX(A5:A1000,COUNTA(A5:A1000)-1)</f>
        <v>2017</v>
      </c>
      <c r="E14" s="14">
        <f t="shared" si="0"/>
        <v>1015423.4573853057</v>
      </c>
    </row>
    <row r="15" spans="1:7" ht="14.25" thickBot="1">
      <c r="A15" s="48" t="s">
        <v>65</v>
      </c>
      <c r="B15" s="36">
        <v>84791.071590477921</v>
      </c>
      <c r="D15" s="51" t="str">
        <f>INDEX(A5:A1000,COUNTA(A5:A1000))</f>
        <v>2018</v>
      </c>
      <c r="E15" s="15">
        <f t="shared" si="0"/>
        <v>1042173.30256674</v>
      </c>
    </row>
    <row r="16" spans="1:7">
      <c r="A16" s="48" t="s">
        <v>66</v>
      </c>
      <c r="B16" s="36">
        <v>107633.11769869424</v>
      </c>
    </row>
    <row r="17" spans="1:7">
      <c r="A17" s="48" t="s">
        <v>67</v>
      </c>
      <c r="B17" s="36">
        <v>110497.70182297558</v>
      </c>
    </row>
    <row r="18" spans="1:7">
      <c r="A18" s="48" t="s">
        <v>68</v>
      </c>
      <c r="B18" s="36">
        <v>99866.050208710178</v>
      </c>
    </row>
    <row r="19" spans="1:7">
      <c r="A19" s="48" t="s">
        <v>69</v>
      </c>
      <c r="B19" s="36">
        <v>102489.89748098238</v>
      </c>
    </row>
    <row r="20" spans="1:7">
      <c r="A20" s="48" t="s">
        <v>70</v>
      </c>
      <c r="B20" s="36">
        <v>102170.68350827861</v>
      </c>
    </row>
    <row r="21" spans="1:7">
      <c r="A21" s="48" t="s">
        <v>71</v>
      </c>
      <c r="B21" s="36">
        <v>93656.667813798515</v>
      </c>
    </row>
    <row r="22" spans="1:7">
      <c r="A22" s="48" t="s">
        <v>72</v>
      </c>
      <c r="B22" s="36">
        <v>88823.900234904475</v>
      </c>
    </row>
    <row r="23" spans="1:7">
      <c r="A23" s="48" t="s">
        <v>73</v>
      </c>
      <c r="B23" s="36">
        <v>103864.7885596065</v>
      </c>
      <c r="G23" s="8" t="s">
        <v>50</v>
      </c>
    </row>
    <row r="24" spans="1:7">
      <c r="A24" s="48" t="s">
        <v>74</v>
      </c>
      <c r="B24" s="36">
        <v>118684.18863113938</v>
      </c>
    </row>
    <row r="25" spans="1:7">
      <c r="A25" s="48" t="s">
        <v>75</v>
      </c>
      <c r="B25" s="36">
        <v>133857.60757268831</v>
      </c>
    </row>
    <row r="26" spans="1:7">
      <c r="A26" s="48" t="s">
        <v>76</v>
      </c>
      <c r="B26" s="36">
        <v>149934.10004212646</v>
      </c>
    </row>
    <row r="27" spans="1:7">
      <c r="A27" s="48" t="s">
        <v>77</v>
      </c>
      <c r="B27" s="36">
        <v>162739.96149773459</v>
      </c>
    </row>
    <row r="28" spans="1:7">
      <c r="A28" s="48" t="s">
        <v>78</v>
      </c>
      <c r="B28" s="36">
        <v>184838.66703416346</v>
      </c>
    </row>
    <row r="29" spans="1:7">
      <c r="A29" s="48" t="s">
        <v>79</v>
      </c>
      <c r="B29" s="36">
        <v>206931.74913746753</v>
      </c>
    </row>
    <row r="30" spans="1:7">
      <c r="A30" s="48" t="s">
        <v>80</v>
      </c>
      <c r="B30" s="36">
        <v>236456.03751621355</v>
      </c>
    </row>
    <row r="31" spans="1:7">
      <c r="A31" s="48" t="s">
        <v>81</v>
      </c>
      <c r="B31" s="36">
        <v>265980.78664974432</v>
      </c>
    </row>
    <row r="32" spans="1:7">
      <c r="A32" s="48" t="s">
        <v>82</v>
      </c>
      <c r="B32" s="36">
        <v>252386.46734460641</v>
      </c>
    </row>
    <row r="33" spans="1:2">
      <c r="A33" s="48" t="s">
        <v>83</v>
      </c>
      <c r="B33" s="36">
        <v>111653.60603892247</v>
      </c>
    </row>
    <row r="34" spans="1:2">
      <c r="A34" s="48" t="s">
        <v>84</v>
      </c>
      <c r="B34" s="36">
        <v>163775.68876269707</v>
      </c>
    </row>
    <row r="35" spans="1:2">
      <c r="A35" s="48" t="s">
        <v>85</v>
      </c>
      <c r="B35" s="36">
        <v>175702.22840060439</v>
      </c>
    </row>
    <row r="36" spans="1:2">
      <c r="A36" s="48" t="s">
        <v>86</v>
      </c>
      <c r="B36" s="36">
        <v>170832.0866113129</v>
      </c>
    </row>
    <row r="37" spans="1:2">
      <c r="A37" s="48" t="s">
        <v>87</v>
      </c>
      <c r="B37" s="36">
        <v>208325.0026266817</v>
      </c>
    </row>
    <row r="38" spans="1:2">
      <c r="A38" s="48" t="s">
        <v>88</v>
      </c>
      <c r="B38" s="36">
        <v>249968.41321832547</v>
      </c>
    </row>
    <row r="39" spans="1:2">
      <c r="A39" s="48" t="s">
        <v>89</v>
      </c>
      <c r="B39" s="36">
        <v>273460.97684145393</v>
      </c>
    </row>
    <row r="40" spans="1:2">
      <c r="A40" s="48" t="s">
        <v>90</v>
      </c>
      <c r="B40" s="36">
        <v>304371.85184020386</v>
      </c>
    </row>
    <row r="41" spans="1:2">
      <c r="A41" s="48" t="s">
        <v>91</v>
      </c>
      <c r="B41" s="36">
        <v>388167.83485147287</v>
      </c>
    </row>
    <row r="42" spans="1:2">
      <c r="A42" s="48" t="s">
        <v>92</v>
      </c>
      <c r="B42" s="36">
        <v>460192.55012426106</v>
      </c>
    </row>
    <row r="43" spans="1:2">
      <c r="A43" s="48" t="s">
        <v>93</v>
      </c>
      <c r="B43" s="36">
        <v>543253.87279614084</v>
      </c>
    </row>
    <row r="44" spans="1:2">
      <c r="A44" s="48" t="s">
        <v>94</v>
      </c>
      <c r="B44" s="36">
        <v>574505.1357163823</v>
      </c>
    </row>
    <row r="45" spans="1:2">
      <c r="A45" s="48" t="s">
        <v>95</v>
      </c>
      <c r="B45" s="36">
        <v>755094.15759424772</v>
      </c>
    </row>
    <row r="46" spans="1:2">
      <c r="A46" s="48" t="s">
        <v>96</v>
      </c>
      <c r="B46" s="36">
        <v>892969.10452923295</v>
      </c>
    </row>
    <row r="47" spans="1:2">
      <c r="A47" s="48" t="s">
        <v>97</v>
      </c>
      <c r="B47" s="36">
        <v>917869.91336524312</v>
      </c>
    </row>
    <row r="48" spans="1:2">
      <c r="A48" s="48" t="s">
        <v>98</v>
      </c>
      <c r="B48" s="36">
        <v>912524.13671801821</v>
      </c>
    </row>
    <row r="49" spans="1:2">
      <c r="A49" s="48" t="s">
        <v>99</v>
      </c>
      <c r="B49" s="36">
        <v>890814.75551129121</v>
      </c>
    </row>
    <row r="50" spans="1:2">
      <c r="A50" s="48" t="s">
        <v>100</v>
      </c>
      <c r="B50" s="36">
        <v>860854.23271785269</v>
      </c>
    </row>
    <row r="51" spans="1:2">
      <c r="A51" s="48" t="s">
        <v>101</v>
      </c>
      <c r="B51" s="36">
        <v>931877.36403390218</v>
      </c>
    </row>
    <row r="52" spans="1:2">
      <c r="A52" s="48" t="s">
        <v>102</v>
      </c>
      <c r="B52" s="36">
        <v>1015423.4573853057</v>
      </c>
    </row>
    <row r="53" spans="1:2" ht="14.25" thickBot="1">
      <c r="A53" s="49" t="s">
        <v>103</v>
      </c>
      <c r="B53" s="37">
        <v>1042173.30256674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8.3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Contents!C9</f>
        <v>カンボジア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767.72427828805212</v>
      </c>
      <c r="D5" s="6" t="s">
        <v>104</v>
      </c>
      <c r="E5" s="7" t="s">
        <v>137</v>
      </c>
    </row>
    <row r="6" spans="1:7">
      <c r="A6" s="48" t="s">
        <v>56</v>
      </c>
      <c r="B6" s="36">
        <v>766.34402514047258</v>
      </c>
      <c r="D6" s="50" t="str">
        <f>INDEX(A5:A1000,COUNTA(A5:A1000)-9)</f>
        <v>2009</v>
      </c>
      <c r="E6" s="14">
        <f t="shared" ref="E6:E15" si="0">VLOOKUP(D6,$A$4:$B$65533,2,FALSE)</f>
        <v>10401.844097278152</v>
      </c>
    </row>
    <row r="7" spans="1:7">
      <c r="A7" s="48" t="s">
        <v>57</v>
      </c>
      <c r="B7" s="36">
        <v>756.00560018116801</v>
      </c>
      <c r="D7" s="50" t="str">
        <f>INDEX(A5:A1000,COUNTA(A5:A1000)-8)</f>
        <v>2010</v>
      </c>
      <c r="E7" s="14">
        <f t="shared" si="0"/>
        <v>11242.278818773764</v>
      </c>
    </row>
    <row r="8" spans="1:7">
      <c r="A8" s="48" t="s">
        <v>58</v>
      </c>
      <c r="B8" s="36">
        <v>646.36731670724043</v>
      </c>
      <c r="D8" s="50" t="str">
        <f>INDEX(A5:A1000,COUNTA(A5:A1000)-7)</f>
        <v>2011</v>
      </c>
      <c r="E8" s="14">
        <f t="shared" si="0"/>
        <v>12829.542934581741</v>
      </c>
    </row>
    <row r="9" spans="1:7">
      <c r="A9" s="48" t="s">
        <v>59</v>
      </c>
      <c r="B9" s="36">
        <v>667.66416970280011</v>
      </c>
      <c r="D9" s="50" t="str">
        <f>INDEX(A5:A1000,COUNTA(A5:A1000)-6)</f>
        <v>2012</v>
      </c>
      <c r="E9" s="14">
        <f t="shared" si="0"/>
        <v>14054.450781056286</v>
      </c>
    </row>
    <row r="10" spans="1:7">
      <c r="A10" s="48" t="s">
        <v>60</v>
      </c>
      <c r="B10" s="36">
        <v>719.66248877600412</v>
      </c>
      <c r="D10" s="50" t="str">
        <f>INDEX(A5:A1000,COUNTA(A5:A1000)-5)</f>
        <v>2013</v>
      </c>
      <c r="E10" s="14">
        <f t="shared" si="0"/>
        <v>15268.706934012043</v>
      </c>
    </row>
    <row r="11" spans="1:7">
      <c r="A11" s="48" t="s">
        <v>61</v>
      </c>
      <c r="B11" s="36">
        <v>759.26829678253694</v>
      </c>
      <c r="D11" s="50" t="str">
        <f>INDEX(A5:A1000,COUNTA(A5:A1000)-4)</f>
        <v>2014</v>
      </c>
      <c r="E11" s="14">
        <f t="shared" si="0"/>
        <v>16702.613003095976</v>
      </c>
    </row>
    <row r="12" spans="1:7">
      <c r="A12" s="48" t="s">
        <v>62</v>
      </c>
      <c r="B12" s="36">
        <v>688.08731186659327</v>
      </c>
      <c r="D12" s="50" t="str">
        <f>INDEX(A5:A1000,COUNTA(A5:A1000)-3)</f>
        <v>2015</v>
      </c>
      <c r="E12" s="14">
        <f t="shared" si="0"/>
        <v>18049.953905721835</v>
      </c>
    </row>
    <row r="13" spans="1:7">
      <c r="A13" s="48" t="s">
        <v>63</v>
      </c>
      <c r="B13" s="36">
        <v>736.4862247880302</v>
      </c>
      <c r="D13" s="50" t="str">
        <f>INDEX(A5:A1000,COUNTA(A5:A1000)-2)</f>
        <v>2016</v>
      </c>
      <c r="E13" s="14">
        <f t="shared" si="0"/>
        <v>20016.756230757874</v>
      </c>
    </row>
    <row r="14" spans="1:7">
      <c r="A14" s="48" t="s">
        <v>64</v>
      </c>
      <c r="B14" s="36">
        <v>695.27021370117723</v>
      </c>
      <c r="D14" s="50" t="str">
        <f>INDEX(A5:A1000,COUNTA(A5:A1000)-1)</f>
        <v>2017</v>
      </c>
      <c r="E14" s="14">
        <f t="shared" si="0"/>
        <v>22177.200588682099</v>
      </c>
    </row>
    <row r="15" spans="1:7" ht="14.25" thickBot="1">
      <c r="A15" s="48" t="s">
        <v>65</v>
      </c>
      <c r="B15" s="36">
        <v>715.10350871572064</v>
      </c>
      <c r="D15" s="51" t="str">
        <f>INDEX(A5:A1000,COUNTA(A5:A1000))</f>
        <v>2018</v>
      </c>
      <c r="E15" s="15">
        <f t="shared" si="0"/>
        <v>24571.753581795925</v>
      </c>
    </row>
    <row r="16" spans="1:7">
      <c r="A16" s="48" t="s">
        <v>66</v>
      </c>
      <c r="B16" s="36">
        <v>783.08954301872518</v>
      </c>
    </row>
    <row r="17" spans="1:7">
      <c r="A17" s="48" t="s">
        <v>67</v>
      </c>
      <c r="B17" s="36">
        <v>831.4705407756145</v>
      </c>
    </row>
    <row r="18" spans="1:7">
      <c r="A18" s="48" t="s">
        <v>68</v>
      </c>
      <c r="B18" s="36">
        <v>902.34364383813147</v>
      </c>
    </row>
    <row r="19" spans="1:7">
      <c r="A19" s="48" t="s">
        <v>69</v>
      </c>
      <c r="B19" s="36">
        <v>981.00755254910689</v>
      </c>
    </row>
    <row r="20" spans="1:7">
      <c r="A20" s="48" t="s">
        <v>70</v>
      </c>
      <c r="B20" s="36">
        <v>1059.2951090827032</v>
      </c>
    </row>
    <row r="21" spans="1:7">
      <c r="A21" s="48" t="s">
        <v>71</v>
      </c>
      <c r="B21" s="36">
        <v>1121.7009206797986</v>
      </c>
    </row>
    <row r="22" spans="1:7">
      <c r="A22" s="48" t="s">
        <v>72</v>
      </c>
      <c r="B22" s="36">
        <v>1396.9256870053534</v>
      </c>
    </row>
    <row r="23" spans="1:7">
      <c r="A23" s="48" t="s">
        <v>73</v>
      </c>
      <c r="B23" s="36">
        <v>1680.385605465711</v>
      </c>
      <c r="G23" s="8" t="s">
        <v>50</v>
      </c>
    </row>
    <row r="24" spans="1:7">
      <c r="A24" s="48" t="s">
        <v>74</v>
      </c>
      <c r="B24" s="36">
        <v>1741.743757721292</v>
      </c>
    </row>
    <row r="25" spans="1:7">
      <c r="A25" s="48" t="s">
        <v>75</v>
      </c>
      <c r="B25" s="36">
        <v>1697.7195480117302</v>
      </c>
    </row>
    <row r="26" spans="1:7">
      <c r="A26" s="48" t="s">
        <v>76</v>
      </c>
      <c r="B26" s="36">
        <v>2248.2134771805104</v>
      </c>
    </row>
    <row r="27" spans="1:7">
      <c r="A27" s="48" t="s">
        <v>77</v>
      </c>
      <c r="B27" s="36">
        <v>2393.653450603329</v>
      </c>
    </row>
    <row r="28" spans="1:7">
      <c r="A28" s="48" t="s">
        <v>78</v>
      </c>
      <c r="B28" s="36">
        <v>2433.8564522127185</v>
      </c>
    </row>
    <row r="29" spans="1:7">
      <c r="A29" s="48" t="s">
        <v>79</v>
      </c>
      <c r="B29" s="36">
        <v>2676.1889794715648</v>
      </c>
    </row>
    <row r="30" spans="1:7">
      <c r="A30" s="48" t="s">
        <v>80</v>
      </c>
      <c r="B30" s="36">
        <v>3309.3560013600813</v>
      </c>
    </row>
    <row r="31" spans="1:7">
      <c r="A31" s="48" t="s">
        <v>81</v>
      </c>
      <c r="B31" s="36">
        <v>3506.7181257189495</v>
      </c>
    </row>
    <row r="32" spans="1:7">
      <c r="A32" s="48" t="s">
        <v>82</v>
      </c>
      <c r="B32" s="36">
        <v>3443.4718259302504</v>
      </c>
    </row>
    <row r="33" spans="1:2">
      <c r="A33" s="48" t="s">
        <v>83</v>
      </c>
      <c r="B33" s="36">
        <v>3130.0785225073778</v>
      </c>
    </row>
    <row r="34" spans="1:2">
      <c r="A34" s="48" t="s">
        <v>84</v>
      </c>
      <c r="B34" s="36">
        <v>3512.7779947266599</v>
      </c>
    </row>
    <row r="35" spans="1:2">
      <c r="A35" s="48" t="s">
        <v>85</v>
      </c>
      <c r="B35" s="36">
        <v>3666.6375667590964</v>
      </c>
    </row>
    <row r="36" spans="1:2">
      <c r="A36" s="48" t="s">
        <v>86</v>
      </c>
      <c r="B36" s="36">
        <v>3991.7950463869265</v>
      </c>
    </row>
    <row r="37" spans="1:2">
      <c r="A37" s="48" t="s">
        <v>87</v>
      </c>
      <c r="B37" s="36">
        <v>4289.4024922781973</v>
      </c>
    </row>
    <row r="38" spans="1:2">
      <c r="A38" s="48" t="s">
        <v>88</v>
      </c>
      <c r="B38" s="36">
        <v>4664.89932885906</v>
      </c>
    </row>
    <row r="39" spans="1:2">
      <c r="A39" s="48" t="s">
        <v>89</v>
      </c>
      <c r="B39" s="36">
        <v>5337.8898225957055</v>
      </c>
    </row>
    <row r="40" spans="1:2">
      <c r="A40" s="48" t="s">
        <v>90</v>
      </c>
      <c r="B40" s="36">
        <v>6293.0482590103848</v>
      </c>
    </row>
    <row r="41" spans="1:2">
      <c r="A41" s="48" t="s">
        <v>91</v>
      </c>
      <c r="B41" s="36">
        <v>7274.5019192103828</v>
      </c>
    </row>
    <row r="42" spans="1:2">
      <c r="A42" s="48" t="s">
        <v>92</v>
      </c>
      <c r="B42" s="36">
        <v>8639.2406623659463</v>
      </c>
    </row>
    <row r="43" spans="1:2">
      <c r="A43" s="48" t="s">
        <v>93</v>
      </c>
      <c r="B43" s="36">
        <v>10351.917780061665</v>
      </c>
    </row>
    <row r="44" spans="1:2">
      <c r="A44" s="48" t="s">
        <v>94</v>
      </c>
      <c r="B44" s="36">
        <v>10401.844097278152</v>
      </c>
    </row>
    <row r="45" spans="1:2">
      <c r="A45" s="48" t="s">
        <v>95</v>
      </c>
      <c r="B45" s="36">
        <v>11242.278818773764</v>
      </c>
    </row>
    <row r="46" spans="1:2">
      <c r="A46" s="48" t="s">
        <v>96</v>
      </c>
      <c r="B46" s="36">
        <v>12829.542934581741</v>
      </c>
    </row>
    <row r="47" spans="1:2">
      <c r="A47" s="48" t="s">
        <v>97</v>
      </c>
      <c r="B47" s="36">
        <v>14054.450781056286</v>
      </c>
    </row>
    <row r="48" spans="1:2">
      <c r="A48" s="48" t="s">
        <v>98</v>
      </c>
      <c r="B48" s="36">
        <v>15268.706934012043</v>
      </c>
    </row>
    <row r="49" spans="1:2">
      <c r="A49" s="48" t="s">
        <v>99</v>
      </c>
      <c r="B49" s="36">
        <v>16702.613003095976</v>
      </c>
    </row>
    <row r="50" spans="1:2">
      <c r="A50" s="48" t="s">
        <v>100</v>
      </c>
      <c r="B50" s="36">
        <v>18049.953905721835</v>
      </c>
    </row>
    <row r="51" spans="1:2">
      <c r="A51" s="48" t="s">
        <v>101</v>
      </c>
      <c r="B51" s="36">
        <v>20016.756230757874</v>
      </c>
    </row>
    <row r="52" spans="1:2">
      <c r="A52" s="48" t="s">
        <v>102</v>
      </c>
      <c r="B52" s="36">
        <v>22177.200588682099</v>
      </c>
    </row>
    <row r="53" spans="1:2" ht="14.25" thickBot="1">
      <c r="A53" s="49" t="s">
        <v>103</v>
      </c>
      <c r="B53" s="37">
        <v>24571.753581795925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Contents!C10</f>
        <v>シンガポール</v>
      </c>
      <c r="B2" s="16"/>
    </row>
    <row r="3" spans="1:7" ht="20.100000000000001" customHeight="1">
      <c r="A3" s="52"/>
      <c r="B3" s="13"/>
    </row>
    <row r="4" spans="1:7" ht="20.100000000000001" customHeight="1" thickBot="1">
      <c r="A4" s="35"/>
      <c r="B4" s="35" t="s">
        <v>138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1919.4961473018916</v>
      </c>
      <c r="D5" s="6" t="s">
        <v>104</v>
      </c>
      <c r="E5" s="7" t="s">
        <v>137</v>
      </c>
    </row>
    <row r="6" spans="1:7">
      <c r="A6" s="48" t="s">
        <v>56</v>
      </c>
      <c r="B6" s="36">
        <v>2270.33015767395</v>
      </c>
      <c r="D6" s="50" t="str">
        <f>INDEX(A5:A1000,COUNTA(A5:A1000)-9)</f>
        <v>2009</v>
      </c>
      <c r="E6" s="14">
        <f t="shared" ref="E6:E15" si="0">VLOOKUP(D6,$A$4:$B$65533,2,FALSE)</f>
        <v>192406.44141602816</v>
      </c>
    </row>
    <row r="7" spans="1:7">
      <c r="A7" s="48" t="s">
        <v>57</v>
      </c>
      <c r="B7" s="36">
        <v>2950.2577788267581</v>
      </c>
      <c r="D7" s="50" t="str">
        <f>INDEX(A5:A1000,COUNTA(A5:A1000)-8)</f>
        <v>2010</v>
      </c>
      <c r="E7" s="14">
        <f t="shared" si="0"/>
        <v>236420.33724277504</v>
      </c>
    </row>
    <row r="8" spans="1:7">
      <c r="A8" s="48" t="s">
        <v>58</v>
      </c>
      <c r="B8" s="36">
        <v>4227.5742340132301</v>
      </c>
      <c r="D8" s="50" t="str">
        <f>INDEX(A5:A1000,COUNTA(A5:A1000)-7)</f>
        <v>2011</v>
      </c>
      <c r="E8" s="14">
        <f t="shared" si="0"/>
        <v>276622.0169339577</v>
      </c>
    </row>
    <row r="9" spans="1:7">
      <c r="A9" s="48" t="s">
        <v>59</v>
      </c>
      <c r="B9" s="36">
        <v>5260.730995151127</v>
      </c>
      <c r="D9" s="50" t="str">
        <f>INDEX(A5:A1000,COUNTA(A5:A1000)-6)</f>
        <v>2012</v>
      </c>
      <c r="E9" s="14">
        <f t="shared" si="0"/>
        <v>291609.61769133917</v>
      </c>
    </row>
    <row r="10" spans="1:7">
      <c r="A10" s="48" t="s">
        <v>60</v>
      </c>
      <c r="B10" s="36">
        <v>5789.2295387790637</v>
      </c>
      <c r="D10" s="50" t="str">
        <f>INDEX(A5:A1000,COUNTA(A5:A1000)-5)</f>
        <v>2013</v>
      </c>
      <c r="E10" s="14">
        <f t="shared" si="0"/>
        <v>305157.11659873731</v>
      </c>
    </row>
    <row r="11" spans="1:7">
      <c r="A11" s="48" t="s">
        <v>61</v>
      </c>
      <c r="B11" s="36">
        <v>6071.5748026024921</v>
      </c>
      <c r="D11" s="50" t="str">
        <f>INDEX(A5:A1000,COUNTA(A5:A1000)-4)</f>
        <v>2014</v>
      </c>
      <c r="E11" s="14">
        <f t="shared" si="0"/>
        <v>313260.48695789435</v>
      </c>
    </row>
    <row r="12" spans="1:7">
      <c r="A12" s="48" t="s">
        <v>62</v>
      </c>
      <c r="B12" s="36">
        <v>6702.7137841383274</v>
      </c>
      <c r="D12" s="50" t="str">
        <f>INDEX(A5:A1000,COUNTA(A5:A1000)-3)</f>
        <v>2015</v>
      </c>
      <c r="E12" s="14">
        <f t="shared" si="0"/>
        <v>306254.46875056822</v>
      </c>
    </row>
    <row r="13" spans="1:7">
      <c r="A13" s="48" t="s">
        <v>63</v>
      </c>
      <c r="B13" s="36">
        <v>8062.4003723436044</v>
      </c>
      <c r="D13" s="50" t="str">
        <f>INDEX(A5:A1000,COUNTA(A5:A1000)-2)</f>
        <v>2016</v>
      </c>
      <c r="E13" s="14">
        <f>VLOOKUP(D13,$A$4:$B$65533,2,FALSE)</f>
        <v>316557.67154196865</v>
      </c>
    </row>
    <row r="14" spans="1:7">
      <c r="A14" s="48" t="s">
        <v>64</v>
      </c>
      <c r="B14" s="36">
        <v>9719.6748802322618</v>
      </c>
      <c r="D14" s="50" t="str">
        <f>INDEX(A5:A1000,COUNTA(A5:A1000)-1)</f>
        <v>2017</v>
      </c>
      <c r="E14" s="14">
        <f t="shared" si="0"/>
        <v>336678.89277114975</v>
      </c>
    </row>
    <row r="15" spans="1:7" ht="14.25" thickBot="1">
      <c r="A15" s="48" t="s">
        <v>65</v>
      </c>
      <c r="B15" s="36">
        <v>12078.880698542876</v>
      </c>
      <c r="D15" s="51" t="str">
        <f>INDEX(A5:A1000,COUNTA(A5:A1000))</f>
        <v>2018</v>
      </c>
      <c r="E15" s="15">
        <f t="shared" si="0"/>
        <v>361115.40148645971</v>
      </c>
    </row>
    <row r="16" spans="1:7">
      <c r="A16" s="48" t="s">
        <v>66</v>
      </c>
      <c r="B16" s="36">
        <v>14363.051877537913</v>
      </c>
    </row>
    <row r="17" spans="1:7">
      <c r="A17" s="48" t="s">
        <v>67</v>
      </c>
      <c r="B17" s="36">
        <v>15873.552885236368</v>
      </c>
    </row>
    <row r="18" spans="1:7">
      <c r="A18" s="48" t="s">
        <v>68</v>
      </c>
      <c r="B18" s="36">
        <v>18001.987656705707</v>
      </c>
    </row>
    <row r="19" spans="1:7">
      <c r="A19" s="48" t="s">
        <v>69</v>
      </c>
      <c r="B19" s="36">
        <v>19550.103530812223</v>
      </c>
    </row>
    <row r="20" spans="1:7">
      <c r="A20" s="48" t="s">
        <v>70</v>
      </c>
      <c r="B20" s="36">
        <v>18555.053067374956</v>
      </c>
    </row>
    <row r="21" spans="1:7">
      <c r="A21" s="48" t="s">
        <v>71</v>
      </c>
      <c r="B21" s="36">
        <v>18762.738720866681</v>
      </c>
    </row>
    <row r="22" spans="1:7">
      <c r="A22" s="48" t="s">
        <v>72</v>
      </c>
      <c r="B22" s="36">
        <v>21606.296346124931</v>
      </c>
    </row>
    <row r="23" spans="1:7">
      <c r="A23" s="48" t="s">
        <v>73</v>
      </c>
      <c r="B23" s="36">
        <v>26515.37324372337</v>
      </c>
      <c r="G23" s="8" t="s">
        <v>50</v>
      </c>
    </row>
    <row r="24" spans="1:7">
      <c r="A24" s="48" t="s">
        <v>74</v>
      </c>
      <c r="B24" s="36">
        <v>31392.969307484906</v>
      </c>
    </row>
    <row r="25" spans="1:7">
      <c r="A25" s="48" t="s">
        <v>75</v>
      </c>
      <c r="B25" s="36">
        <v>38899.863910548775</v>
      </c>
    </row>
    <row r="26" spans="1:7">
      <c r="A26" s="48" t="s">
        <v>76</v>
      </c>
      <c r="B26" s="36">
        <v>45473.126682295733</v>
      </c>
    </row>
    <row r="27" spans="1:7">
      <c r="A27" s="48" t="s">
        <v>77</v>
      </c>
      <c r="B27" s="36">
        <v>52157.482248460168</v>
      </c>
    </row>
    <row r="28" spans="1:7">
      <c r="A28" s="48" t="s">
        <v>78</v>
      </c>
      <c r="B28" s="36">
        <v>60644.916395428656</v>
      </c>
    </row>
    <row r="29" spans="1:7">
      <c r="A29" s="48" t="s">
        <v>79</v>
      </c>
      <c r="B29" s="36">
        <v>73775.659012086093</v>
      </c>
    </row>
    <row r="30" spans="1:7">
      <c r="A30" s="48" t="s">
        <v>80</v>
      </c>
      <c r="B30" s="36">
        <v>87891.560102301795</v>
      </c>
    </row>
    <row r="31" spans="1:7">
      <c r="A31" s="48" t="s">
        <v>81</v>
      </c>
      <c r="B31" s="36">
        <v>96400.967111472535</v>
      </c>
    </row>
    <row r="32" spans="1:7">
      <c r="A32" s="48" t="s">
        <v>82</v>
      </c>
      <c r="B32" s="36">
        <v>100163.60163814909</v>
      </c>
    </row>
    <row r="33" spans="1:2">
      <c r="A33" s="48" t="s">
        <v>83</v>
      </c>
      <c r="B33" s="36">
        <v>85707.550880785057</v>
      </c>
    </row>
    <row r="34" spans="1:2">
      <c r="A34" s="48" t="s">
        <v>84</v>
      </c>
      <c r="B34" s="36">
        <v>86285.332761702855</v>
      </c>
    </row>
    <row r="35" spans="1:2">
      <c r="A35" s="48" t="s">
        <v>85</v>
      </c>
      <c r="B35" s="36">
        <v>95835.970989328853</v>
      </c>
    </row>
    <row r="36" spans="1:2">
      <c r="A36" s="48" t="s">
        <v>86</v>
      </c>
      <c r="B36" s="36">
        <v>89285.087394950941</v>
      </c>
    </row>
    <row r="37" spans="1:2">
      <c r="A37" s="48" t="s">
        <v>87</v>
      </c>
      <c r="B37" s="36">
        <v>91941.791943616292</v>
      </c>
    </row>
    <row r="38" spans="1:2">
      <c r="A38" s="48" t="s">
        <v>88</v>
      </c>
      <c r="B38" s="36">
        <v>97002.305536156739</v>
      </c>
    </row>
    <row r="39" spans="1:2">
      <c r="A39" s="48" t="s">
        <v>89</v>
      </c>
      <c r="B39" s="36">
        <v>114186.64342194397</v>
      </c>
    </row>
    <row r="40" spans="1:2">
      <c r="A40" s="48" t="s">
        <v>90</v>
      </c>
      <c r="B40" s="36">
        <v>127417.87944286148</v>
      </c>
    </row>
    <row r="41" spans="1:2">
      <c r="A41" s="48" t="s">
        <v>91</v>
      </c>
      <c r="B41" s="36">
        <v>147794.11764705883</v>
      </c>
    </row>
    <row r="42" spans="1:2">
      <c r="A42" s="48" t="s">
        <v>92</v>
      </c>
      <c r="B42" s="36">
        <v>179981.08953056691</v>
      </c>
    </row>
    <row r="43" spans="1:2">
      <c r="A43" s="48" t="s">
        <v>93</v>
      </c>
      <c r="B43" s="36">
        <v>192231.20295105584</v>
      </c>
    </row>
    <row r="44" spans="1:2">
      <c r="A44" s="48" t="s">
        <v>94</v>
      </c>
      <c r="B44" s="36">
        <v>192406.44141602816</v>
      </c>
    </row>
    <row r="45" spans="1:2">
      <c r="A45" s="48" t="s">
        <v>95</v>
      </c>
      <c r="B45" s="36">
        <v>236420.33724277504</v>
      </c>
    </row>
    <row r="46" spans="1:2">
      <c r="A46" s="48" t="s">
        <v>96</v>
      </c>
      <c r="B46" s="36">
        <v>276622.0169339577</v>
      </c>
    </row>
    <row r="47" spans="1:2">
      <c r="A47" s="48" t="s">
        <v>97</v>
      </c>
      <c r="B47" s="36">
        <v>291609.61769133917</v>
      </c>
    </row>
    <row r="48" spans="1:2">
      <c r="A48" s="48" t="s">
        <v>98</v>
      </c>
      <c r="B48" s="36">
        <v>305157.11659873731</v>
      </c>
    </row>
    <row r="49" spans="1:2">
      <c r="A49" s="48" t="s">
        <v>99</v>
      </c>
      <c r="B49" s="36">
        <v>313260.48695789435</v>
      </c>
    </row>
    <row r="50" spans="1:2">
      <c r="A50" s="48" t="s">
        <v>100</v>
      </c>
      <c r="B50" s="36">
        <v>306254.46875056822</v>
      </c>
    </row>
    <row r="51" spans="1:2">
      <c r="A51" s="48" t="s">
        <v>101</v>
      </c>
      <c r="B51" s="36">
        <v>316557.67154196865</v>
      </c>
    </row>
    <row r="52" spans="1:2">
      <c r="A52" s="48" t="s">
        <v>102</v>
      </c>
      <c r="B52" s="36">
        <v>336678.89277114975</v>
      </c>
    </row>
    <row r="53" spans="1:2" ht="14.25" thickBot="1">
      <c r="A53" s="49" t="s">
        <v>103</v>
      </c>
      <c r="B53" s="37">
        <v>361115.40148645971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27"/>
  <sheetViews>
    <sheetView zoomScaleNormal="100" workbookViewId="0">
      <selection activeCell="D5" sqref="D5"/>
    </sheetView>
  </sheetViews>
  <sheetFormatPr defaultRowHeight="13.5"/>
  <cols>
    <col min="1" max="1" width="15.625" style="47" customWidth="1"/>
    <col min="2" max="2" width="12.625" style="10" customWidth="1"/>
    <col min="3" max="3" width="9.875" customWidth="1"/>
    <col min="4" max="4" width="10.625" customWidth="1"/>
    <col min="5" max="5" width="9.625" customWidth="1"/>
  </cols>
  <sheetData>
    <row r="1" spans="1:7" s="17" customFormat="1" ht="17.25">
      <c r="A1" s="28" t="str">
        <f>Contents!B2</f>
        <v>名目国内総生産</v>
      </c>
      <c r="B1" s="16"/>
    </row>
    <row r="2" spans="1:7" s="17" customFormat="1" ht="20.25" customHeight="1">
      <c r="A2" s="29" t="str">
        <f>Contents!C11</f>
        <v>スリランカ</v>
      </c>
      <c r="B2" s="16"/>
    </row>
    <row r="3" spans="1:7" ht="20.100000000000001" customHeight="1" thickBot="1">
      <c r="A3" s="52"/>
      <c r="B3" s="13"/>
    </row>
    <row r="4" spans="1:7" ht="20.100000000000001" customHeight="1" thickBot="1">
      <c r="A4" s="38"/>
      <c r="B4" s="38" t="s">
        <v>49</v>
      </c>
      <c r="D4" s="4" t="s">
        <v>51</v>
      </c>
      <c r="E4" s="5" t="s">
        <v>136</v>
      </c>
      <c r="G4" s="4" t="s">
        <v>51</v>
      </c>
    </row>
    <row r="5" spans="1:7" ht="23.25" thickBot="1">
      <c r="A5" s="48" t="s">
        <v>55</v>
      </c>
      <c r="B5" s="36">
        <v>2815.1300718971493</v>
      </c>
      <c r="D5" s="6" t="s">
        <v>104</v>
      </c>
      <c r="E5" s="7" t="s">
        <v>137</v>
      </c>
    </row>
    <row r="6" spans="1:7">
      <c r="A6" s="48" t="s">
        <v>56</v>
      </c>
      <c r="B6" s="36">
        <v>2881.3125095298715</v>
      </c>
      <c r="D6" s="50" t="str">
        <f>INDEX(A5:A1000,COUNTA(A5:A1000)-9)</f>
        <v>2009</v>
      </c>
      <c r="E6" s="14">
        <f t="shared" ref="E6:E15" si="0">VLOOKUP(D6,$A$4:$B$65533,2,FALSE)</f>
        <v>48143.074176305367</v>
      </c>
    </row>
    <row r="7" spans="1:7">
      <c r="A7" s="48" t="s">
        <v>57</v>
      </c>
      <c r="B7" s="36">
        <v>3218.5973194761568</v>
      </c>
      <c r="D7" s="50" t="str">
        <f>INDEX(A5:A1000,COUNTA(A5:A1000)-8)</f>
        <v>2010</v>
      </c>
      <c r="E7" s="14">
        <f t="shared" si="0"/>
        <v>56725.754848386423</v>
      </c>
    </row>
    <row r="8" spans="1:7">
      <c r="A8" s="48" t="s">
        <v>58</v>
      </c>
      <c r="B8" s="36">
        <v>3502.3736916052121</v>
      </c>
      <c r="D8" s="50" t="str">
        <f>INDEX(A5:A1000,COUNTA(A5:A1000)-7)</f>
        <v>2011</v>
      </c>
      <c r="E8" s="14">
        <f t="shared" si="0"/>
        <v>65292.745704442248</v>
      </c>
    </row>
    <row r="9" spans="1:7">
      <c r="A9" s="48" t="s">
        <v>59</v>
      </c>
      <c r="B9" s="36">
        <v>4358.9642985165528</v>
      </c>
      <c r="D9" s="50" t="str">
        <f>INDEX(A5:A1000,COUNTA(A5:A1000)-6)</f>
        <v>2012</v>
      </c>
      <c r="E9" s="14">
        <f t="shared" si="0"/>
        <v>68434.431854754992</v>
      </c>
    </row>
    <row r="10" spans="1:7">
      <c r="A10" s="48" t="s">
        <v>60</v>
      </c>
      <c r="B10" s="36">
        <v>4509.8221935889196</v>
      </c>
      <c r="D10" s="50" t="str">
        <f>INDEX(A5:A1000,COUNTA(A5:A1000)-5)</f>
        <v>2013</v>
      </c>
      <c r="E10" s="14">
        <f t="shared" si="0"/>
        <v>74317.788943403575</v>
      </c>
    </row>
    <row r="11" spans="1:7">
      <c r="A11" s="48" t="s">
        <v>61</v>
      </c>
      <c r="B11" s="36">
        <v>4290.6379782374088</v>
      </c>
      <c r="D11" s="50" t="str">
        <f>INDEX(A5:A1000,COUNTA(A5:A1000)-4)</f>
        <v>2014</v>
      </c>
      <c r="E11" s="14">
        <f t="shared" si="0"/>
        <v>79356.458315160082</v>
      </c>
    </row>
    <row r="12" spans="1:7">
      <c r="A12" s="48" t="s">
        <v>62</v>
      </c>
      <c r="B12" s="36">
        <v>4854.3562934315869</v>
      </c>
      <c r="D12" s="50" t="str">
        <f>INDEX(A5:A1000,COUNTA(A5:A1000)-3)</f>
        <v>2015</v>
      </c>
      <c r="E12" s="14">
        <f t="shared" si="0"/>
        <v>80604.076557778506</v>
      </c>
    </row>
    <row r="13" spans="1:7">
      <c r="A13" s="48" t="s">
        <v>63</v>
      </c>
      <c r="B13" s="36">
        <v>3326.5720480685873</v>
      </c>
      <c r="D13" s="50" t="str">
        <f>INDEX(A5:A1000,COUNTA(A5:A1000)-2)</f>
        <v>2016</v>
      </c>
      <c r="E13" s="14">
        <f>VLOOKUP(D13,$A$4:$B$65533,2,FALSE)</f>
        <v>82401.05506867521</v>
      </c>
    </row>
    <row r="14" spans="1:7">
      <c r="A14" s="48" t="s">
        <v>64</v>
      </c>
      <c r="B14" s="36">
        <v>4062.2589619321229</v>
      </c>
      <c r="D14" s="50" t="str">
        <f>INDEX(A5:A1000,COUNTA(A5:A1000)-1)</f>
        <v>2017</v>
      </c>
      <c r="E14" s="14">
        <f t="shared" si="0"/>
        <v>88019.695920886094</v>
      </c>
    </row>
    <row r="15" spans="1:7" ht="14.25" thickBot="1">
      <c r="A15" s="48" t="s">
        <v>65</v>
      </c>
      <c r="B15" s="36">
        <v>4890.6082515427106</v>
      </c>
      <c r="D15" s="51" t="str">
        <f>INDEX(A5:A1000,COUNTA(A5:A1000))</f>
        <v>2018</v>
      </c>
      <c r="E15" s="15">
        <f t="shared" si="0"/>
        <v>88941.886339934354</v>
      </c>
    </row>
    <row r="16" spans="1:7">
      <c r="A16" s="48" t="s">
        <v>66</v>
      </c>
      <c r="B16" s="36">
        <v>5196.9669647756418</v>
      </c>
    </row>
    <row r="17" spans="1:7">
      <c r="A17" s="48" t="s">
        <v>67</v>
      </c>
      <c r="B17" s="36">
        <v>5544.9732281490451</v>
      </c>
    </row>
    <row r="18" spans="1:7">
      <c r="A18" s="48" t="s">
        <v>68</v>
      </c>
      <c r="B18" s="36">
        <v>5994.8364267502411</v>
      </c>
    </row>
    <row r="19" spans="1:7">
      <c r="A19" s="48" t="s">
        <v>69</v>
      </c>
      <c r="B19" s="36">
        <v>6853.9044109441111</v>
      </c>
    </row>
    <row r="20" spans="1:7">
      <c r="A20" s="48" t="s">
        <v>70</v>
      </c>
      <c r="B20" s="36">
        <v>6872.6698291322627</v>
      </c>
    </row>
    <row r="21" spans="1:7">
      <c r="A21" s="48" t="s">
        <v>71</v>
      </c>
      <c r="B21" s="36">
        <v>7282.870925686726</v>
      </c>
    </row>
    <row r="22" spans="1:7">
      <c r="A22" s="48" t="s">
        <v>72</v>
      </c>
      <c r="B22" s="36">
        <v>7588.1536820316005</v>
      </c>
    </row>
    <row r="23" spans="1:7">
      <c r="A23" s="48" t="s">
        <v>73</v>
      </c>
      <c r="B23" s="36">
        <v>8138.9392712867548</v>
      </c>
      <c r="G23" s="8" t="s">
        <v>50</v>
      </c>
    </row>
    <row r="24" spans="1:7">
      <c r="A24" s="48" t="s">
        <v>74</v>
      </c>
      <c r="B24" s="36">
        <v>8148.4599010368383</v>
      </c>
    </row>
    <row r="25" spans="1:7">
      <c r="A25" s="48" t="s">
        <v>75</v>
      </c>
      <c r="B25" s="36">
        <v>9389.550989605932</v>
      </c>
    </row>
    <row r="26" spans="1:7">
      <c r="A26" s="48" t="s">
        <v>76</v>
      </c>
      <c r="B26" s="36">
        <v>10574.57868206374</v>
      </c>
    </row>
    <row r="27" spans="1:7">
      <c r="A27" s="48" t="s">
        <v>77</v>
      </c>
      <c r="B27" s="36">
        <v>11386.333003898617</v>
      </c>
    </row>
    <row r="28" spans="1:7">
      <c r="A28" s="48" t="s">
        <v>78</v>
      </c>
      <c r="B28" s="36">
        <v>12236.61488046868</v>
      </c>
    </row>
    <row r="29" spans="1:7">
      <c r="A29" s="48" t="s">
        <v>79</v>
      </c>
      <c r="B29" s="36">
        <v>13868.489459259874</v>
      </c>
    </row>
    <row r="30" spans="1:7">
      <c r="A30" s="48" t="s">
        <v>80</v>
      </c>
      <c r="B30" s="36">
        <v>15293.042421790271</v>
      </c>
    </row>
    <row r="31" spans="1:7">
      <c r="A31" s="48" t="s">
        <v>81</v>
      </c>
      <c r="B31" s="36">
        <v>16514.98182615788</v>
      </c>
    </row>
    <row r="32" spans="1:7">
      <c r="A32" s="48" t="s">
        <v>82</v>
      </c>
      <c r="B32" s="36">
        <v>17872.67089985601</v>
      </c>
    </row>
    <row r="33" spans="1:2">
      <c r="A33" s="48" t="s">
        <v>83</v>
      </c>
      <c r="B33" s="36">
        <v>18568.15386608936</v>
      </c>
    </row>
    <row r="34" spans="1:2">
      <c r="A34" s="48" t="s">
        <v>84</v>
      </c>
      <c r="B34" s="36">
        <v>18442.306336336784</v>
      </c>
    </row>
    <row r="35" spans="1:2">
      <c r="A35" s="48" t="s">
        <v>85</v>
      </c>
      <c r="B35" s="36">
        <v>19131.796458321925</v>
      </c>
    </row>
    <row r="36" spans="1:2">
      <c r="A36" s="48" t="s">
        <v>86</v>
      </c>
      <c r="B36" s="36">
        <v>18364.211053140447</v>
      </c>
    </row>
    <row r="37" spans="1:2">
      <c r="A37" s="48" t="s">
        <v>87</v>
      </c>
      <c r="B37" s="36">
        <v>19572.831561727209</v>
      </c>
    </row>
    <row r="38" spans="1:2">
      <c r="A38" s="48" t="s">
        <v>88</v>
      </c>
      <c r="B38" s="36">
        <v>21609.196009160052</v>
      </c>
    </row>
    <row r="39" spans="1:2">
      <c r="A39" s="48" t="s">
        <v>89</v>
      </c>
      <c r="B39" s="36">
        <v>23646.374864008729</v>
      </c>
    </row>
    <row r="40" spans="1:2">
      <c r="A40" s="48" t="s">
        <v>90</v>
      </c>
      <c r="B40" s="36">
        <v>27931.971937572052</v>
      </c>
    </row>
    <row r="41" spans="1:2">
      <c r="A41" s="48" t="s">
        <v>91</v>
      </c>
      <c r="B41" s="36">
        <v>32365.078169152534</v>
      </c>
    </row>
    <row r="42" spans="1:2">
      <c r="A42" s="48" t="s">
        <v>92</v>
      </c>
      <c r="B42" s="36">
        <v>37023.5260631989</v>
      </c>
    </row>
    <row r="43" spans="1:2">
      <c r="A43" s="48" t="s">
        <v>93</v>
      </c>
      <c r="B43" s="36">
        <v>46595.310334954367</v>
      </c>
    </row>
    <row r="44" spans="1:2">
      <c r="A44" s="48" t="s">
        <v>94</v>
      </c>
      <c r="B44" s="36">
        <v>48143.074176305367</v>
      </c>
    </row>
    <row r="45" spans="1:2">
      <c r="A45" s="48" t="s">
        <v>95</v>
      </c>
      <c r="B45" s="36">
        <v>56725.754848386423</v>
      </c>
    </row>
    <row r="46" spans="1:2">
      <c r="A46" s="48" t="s">
        <v>96</v>
      </c>
      <c r="B46" s="36">
        <v>65292.745704442248</v>
      </c>
    </row>
    <row r="47" spans="1:2">
      <c r="A47" s="48" t="s">
        <v>97</v>
      </c>
      <c r="B47" s="36">
        <v>68434.431854754992</v>
      </c>
    </row>
    <row r="48" spans="1:2">
      <c r="A48" s="48" t="s">
        <v>98</v>
      </c>
      <c r="B48" s="36">
        <v>74317.788943403575</v>
      </c>
    </row>
    <row r="49" spans="1:2">
      <c r="A49" s="48" t="s">
        <v>99</v>
      </c>
      <c r="B49" s="36">
        <v>79356.458315160082</v>
      </c>
    </row>
    <row r="50" spans="1:2">
      <c r="A50" s="48" t="s">
        <v>100</v>
      </c>
      <c r="B50" s="36">
        <v>80604.076557778506</v>
      </c>
    </row>
    <row r="51" spans="1:2">
      <c r="A51" s="48" t="s">
        <v>101</v>
      </c>
      <c r="B51" s="36">
        <v>82401.05506867521</v>
      </c>
    </row>
    <row r="52" spans="1:2">
      <c r="A52" s="48" t="s">
        <v>102</v>
      </c>
      <c r="B52" s="36">
        <v>88019.695920886094</v>
      </c>
    </row>
    <row r="53" spans="1:2" ht="14.25" thickBot="1">
      <c r="A53" s="49" t="s">
        <v>103</v>
      </c>
      <c r="B53" s="37">
        <v>88941.886339934354</v>
      </c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 ht="14.25" thickBot="1">
      <c r="A75"/>
      <c r="B75"/>
    </row>
    <row r="76" spans="1:2">
      <c r="B76"/>
    </row>
    <row r="77" spans="1:2">
      <c r="B77"/>
    </row>
    <row r="78" spans="1:2">
      <c r="B78"/>
    </row>
    <row r="79" spans="1:2">
      <c r="B79"/>
    </row>
    <row r="80" spans="1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2:2">
      <c r="B321"/>
    </row>
    <row r="322" spans="2:2">
      <c r="B322"/>
    </row>
    <row r="323" spans="2:2">
      <c r="B323"/>
    </row>
    <row r="324" spans="2:2">
      <c r="B324"/>
    </row>
    <row r="325" spans="2:2">
      <c r="B325"/>
    </row>
    <row r="326" spans="2:2">
      <c r="B326"/>
    </row>
    <row r="327" spans="2:2">
      <c r="B327"/>
    </row>
    <row r="328" spans="2:2">
      <c r="B328"/>
    </row>
    <row r="329" spans="2:2">
      <c r="B329"/>
    </row>
    <row r="330" spans="2:2">
      <c r="B330"/>
    </row>
    <row r="331" spans="2:2">
      <c r="B331"/>
    </row>
    <row r="332" spans="2:2">
      <c r="B332"/>
    </row>
    <row r="333" spans="2:2">
      <c r="B333"/>
    </row>
    <row r="334" spans="2:2">
      <c r="B334"/>
    </row>
    <row r="335" spans="2:2">
      <c r="B335"/>
    </row>
    <row r="336" spans="2:2">
      <c r="B336"/>
    </row>
    <row r="337" spans="2:2">
      <c r="B337"/>
    </row>
    <row r="338" spans="2:2">
      <c r="B338"/>
    </row>
    <row r="339" spans="2:2">
      <c r="B339"/>
    </row>
    <row r="340" spans="2:2">
      <c r="B340"/>
    </row>
    <row r="341" spans="2:2">
      <c r="B341"/>
    </row>
    <row r="342" spans="2:2">
      <c r="B342"/>
    </row>
    <row r="343" spans="2:2">
      <c r="B343"/>
    </row>
    <row r="344" spans="2:2">
      <c r="B344"/>
    </row>
    <row r="345" spans="2:2">
      <c r="B345"/>
    </row>
    <row r="346" spans="2:2">
      <c r="B346"/>
    </row>
    <row r="347" spans="2:2">
      <c r="B347"/>
    </row>
    <row r="348" spans="2:2">
      <c r="B348"/>
    </row>
    <row r="349" spans="2:2">
      <c r="B349"/>
    </row>
    <row r="350" spans="2:2">
      <c r="B350"/>
    </row>
    <row r="351" spans="2:2">
      <c r="B351"/>
    </row>
    <row r="352" spans="2:2">
      <c r="B352"/>
    </row>
    <row r="353" spans="2:2">
      <c r="B353"/>
    </row>
    <row r="354" spans="2:2">
      <c r="B354"/>
    </row>
    <row r="355" spans="2:2">
      <c r="B355"/>
    </row>
    <row r="356" spans="2:2">
      <c r="B356"/>
    </row>
    <row r="357" spans="2:2">
      <c r="B357"/>
    </row>
    <row r="358" spans="2:2">
      <c r="B358"/>
    </row>
    <row r="359" spans="2:2">
      <c r="B359"/>
    </row>
    <row r="360" spans="2:2">
      <c r="B360"/>
    </row>
    <row r="361" spans="2:2">
      <c r="B361"/>
    </row>
    <row r="362" spans="2:2">
      <c r="B362"/>
    </row>
    <row r="363" spans="2:2">
      <c r="B363"/>
    </row>
    <row r="364" spans="2:2">
      <c r="B364"/>
    </row>
    <row r="365" spans="2:2">
      <c r="B365"/>
    </row>
    <row r="366" spans="2:2">
      <c r="B366"/>
    </row>
    <row r="367" spans="2:2">
      <c r="B367"/>
    </row>
    <row r="368" spans="2:2">
      <c r="B368"/>
    </row>
    <row r="369" spans="2:2">
      <c r="B369"/>
    </row>
    <row r="370" spans="2:2">
      <c r="B370"/>
    </row>
    <row r="371" spans="2:2">
      <c r="B371"/>
    </row>
    <row r="372" spans="2:2">
      <c r="B372"/>
    </row>
    <row r="373" spans="2:2">
      <c r="B373"/>
    </row>
    <row r="374" spans="2:2">
      <c r="B374"/>
    </row>
    <row r="375" spans="2:2">
      <c r="B375"/>
    </row>
    <row r="376" spans="2:2">
      <c r="B376"/>
    </row>
    <row r="377" spans="2:2">
      <c r="B377"/>
    </row>
    <row r="378" spans="2:2">
      <c r="B378"/>
    </row>
    <row r="379" spans="2:2">
      <c r="B379"/>
    </row>
    <row r="380" spans="2:2">
      <c r="B380"/>
    </row>
    <row r="381" spans="2:2">
      <c r="B381"/>
    </row>
    <row r="382" spans="2:2">
      <c r="B382"/>
    </row>
    <row r="383" spans="2:2">
      <c r="B383"/>
    </row>
    <row r="384" spans="2:2">
      <c r="B384"/>
    </row>
    <row r="385" spans="2:2">
      <c r="B385"/>
    </row>
    <row r="386" spans="2:2">
      <c r="B386"/>
    </row>
    <row r="387" spans="2:2">
      <c r="B387"/>
    </row>
    <row r="388" spans="2:2">
      <c r="B388"/>
    </row>
    <row r="389" spans="2:2">
      <c r="B389"/>
    </row>
    <row r="390" spans="2:2">
      <c r="B390"/>
    </row>
    <row r="391" spans="2:2">
      <c r="B391"/>
    </row>
    <row r="392" spans="2:2">
      <c r="B392"/>
    </row>
    <row r="393" spans="2:2">
      <c r="B393"/>
    </row>
    <row r="394" spans="2:2">
      <c r="B394"/>
    </row>
    <row r="395" spans="2:2">
      <c r="B395"/>
    </row>
    <row r="396" spans="2:2">
      <c r="B396"/>
    </row>
    <row r="397" spans="2:2">
      <c r="B397"/>
    </row>
    <row r="398" spans="2:2">
      <c r="B398"/>
    </row>
    <row r="399" spans="2:2">
      <c r="B399"/>
    </row>
    <row r="400" spans="2:2">
      <c r="B400"/>
    </row>
    <row r="401" spans="2:2">
      <c r="B401"/>
    </row>
    <row r="402" spans="2:2">
      <c r="B402"/>
    </row>
    <row r="403" spans="2:2">
      <c r="B403"/>
    </row>
    <row r="404" spans="2:2">
      <c r="B404"/>
    </row>
    <row r="405" spans="2:2">
      <c r="B405"/>
    </row>
    <row r="406" spans="2:2">
      <c r="B406"/>
    </row>
    <row r="407" spans="2:2">
      <c r="B407"/>
    </row>
    <row r="408" spans="2:2">
      <c r="B408"/>
    </row>
    <row r="409" spans="2:2">
      <c r="B409"/>
    </row>
    <row r="410" spans="2:2">
      <c r="B410"/>
    </row>
    <row r="411" spans="2:2">
      <c r="B411"/>
    </row>
    <row r="412" spans="2:2">
      <c r="B412"/>
    </row>
    <row r="413" spans="2:2">
      <c r="B413"/>
    </row>
    <row r="414" spans="2:2">
      <c r="B414"/>
    </row>
    <row r="415" spans="2:2">
      <c r="B415"/>
    </row>
    <row r="416" spans="2:2">
      <c r="B416"/>
    </row>
    <row r="417" spans="2:2">
      <c r="B417"/>
    </row>
    <row r="418" spans="2:2">
      <c r="B418"/>
    </row>
    <row r="419" spans="2:2">
      <c r="B419"/>
    </row>
    <row r="420" spans="2:2">
      <c r="B420"/>
    </row>
    <row r="421" spans="2:2">
      <c r="B421"/>
    </row>
    <row r="422" spans="2:2">
      <c r="B422"/>
    </row>
    <row r="423" spans="2:2">
      <c r="B423"/>
    </row>
    <row r="424" spans="2:2">
      <c r="B424"/>
    </row>
    <row r="425" spans="2:2">
      <c r="B425"/>
    </row>
    <row r="426" spans="2:2">
      <c r="B426"/>
    </row>
    <row r="427" spans="2:2">
      <c r="B427"/>
    </row>
    <row r="428" spans="2:2">
      <c r="B428"/>
    </row>
    <row r="429" spans="2:2">
      <c r="B429"/>
    </row>
    <row r="430" spans="2:2">
      <c r="B430"/>
    </row>
    <row r="431" spans="2:2">
      <c r="B431"/>
    </row>
    <row r="432" spans="2:2">
      <c r="B432"/>
    </row>
    <row r="433" spans="2:2">
      <c r="B433"/>
    </row>
    <row r="434" spans="2:2">
      <c r="B434"/>
    </row>
    <row r="435" spans="2:2">
      <c r="B435"/>
    </row>
    <row r="436" spans="2:2">
      <c r="B436"/>
    </row>
    <row r="437" spans="2:2">
      <c r="B437"/>
    </row>
    <row r="438" spans="2:2">
      <c r="B438"/>
    </row>
    <row r="439" spans="2:2">
      <c r="B439"/>
    </row>
    <row r="440" spans="2:2">
      <c r="B440"/>
    </row>
    <row r="441" spans="2:2">
      <c r="B441"/>
    </row>
    <row r="442" spans="2:2">
      <c r="B442"/>
    </row>
    <row r="443" spans="2:2">
      <c r="B443"/>
    </row>
    <row r="444" spans="2:2">
      <c r="B444"/>
    </row>
    <row r="445" spans="2:2">
      <c r="B445"/>
    </row>
    <row r="446" spans="2:2">
      <c r="B446"/>
    </row>
    <row r="447" spans="2:2">
      <c r="B447"/>
    </row>
    <row r="448" spans="2:2">
      <c r="B448"/>
    </row>
    <row r="449" spans="2:2">
      <c r="B449"/>
    </row>
    <row r="450" spans="2:2">
      <c r="B450"/>
    </row>
    <row r="451" spans="2:2">
      <c r="B451"/>
    </row>
    <row r="452" spans="2:2">
      <c r="B452"/>
    </row>
    <row r="453" spans="2:2">
      <c r="B453"/>
    </row>
    <row r="454" spans="2:2">
      <c r="B454"/>
    </row>
    <row r="455" spans="2:2">
      <c r="B455"/>
    </row>
    <row r="456" spans="2:2">
      <c r="B456"/>
    </row>
    <row r="457" spans="2:2">
      <c r="B457"/>
    </row>
    <row r="458" spans="2:2">
      <c r="B458"/>
    </row>
    <row r="459" spans="2:2">
      <c r="B459"/>
    </row>
    <row r="460" spans="2:2">
      <c r="B460"/>
    </row>
    <row r="461" spans="2:2">
      <c r="B461"/>
    </row>
    <row r="462" spans="2:2">
      <c r="B462"/>
    </row>
    <row r="463" spans="2:2">
      <c r="B463"/>
    </row>
    <row r="464" spans="2:2">
      <c r="B464"/>
    </row>
    <row r="465" spans="2:2">
      <c r="B465"/>
    </row>
    <row r="466" spans="2:2">
      <c r="B466"/>
    </row>
    <row r="467" spans="2:2">
      <c r="B467"/>
    </row>
    <row r="468" spans="2:2">
      <c r="B468"/>
    </row>
    <row r="469" spans="2:2">
      <c r="B469"/>
    </row>
    <row r="470" spans="2:2">
      <c r="B470"/>
    </row>
    <row r="471" spans="2:2">
      <c r="B471"/>
    </row>
    <row r="472" spans="2:2">
      <c r="B472"/>
    </row>
    <row r="473" spans="2:2">
      <c r="B473"/>
    </row>
    <row r="474" spans="2:2">
      <c r="B474"/>
    </row>
    <row r="475" spans="2:2">
      <c r="B475"/>
    </row>
    <row r="476" spans="2:2">
      <c r="B476"/>
    </row>
    <row r="477" spans="2:2">
      <c r="B477"/>
    </row>
    <row r="478" spans="2:2">
      <c r="B478"/>
    </row>
    <row r="479" spans="2:2">
      <c r="B479"/>
    </row>
    <row r="480" spans="2:2">
      <c r="B480"/>
    </row>
    <row r="481" spans="2:2">
      <c r="B481"/>
    </row>
    <row r="482" spans="2:2">
      <c r="B482"/>
    </row>
    <row r="483" spans="2:2">
      <c r="B483"/>
    </row>
    <row r="484" spans="2:2">
      <c r="B484"/>
    </row>
    <row r="485" spans="2:2">
      <c r="B485"/>
    </row>
    <row r="486" spans="2:2">
      <c r="B486"/>
    </row>
    <row r="487" spans="2:2">
      <c r="B487"/>
    </row>
    <row r="488" spans="2:2">
      <c r="B488"/>
    </row>
    <row r="489" spans="2:2">
      <c r="B489"/>
    </row>
    <row r="490" spans="2:2">
      <c r="B490"/>
    </row>
    <row r="491" spans="2:2">
      <c r="B491"/>
    </row>
    <row r="492" spans="2:2">
      <c r="B492"/>
    </row>
    <row r="493" spans="2:2">
      <c r="B493"/>
    </row>
    <row r="494" spans="2:2">
      <c r="B494"/>
    </row>
    <row r="495" spans="2:2">
      <c r="B495"/>
    </row>
    <row r="496" spans="2:2">
      <c r="B496"/>
    </row>
    <row r="497" spans="2:2">
      <c r="B497"/>
    </row>
    <row r="498" spans="2:2">
      <c r="B498"/>
    </row>
    <row r="499" spans="2:2">
      <c r="B499"/>
    </row>
    <row r="500" spans="2:2">
      <c r="B500"/>
    </row>
    <row r="501" spans="2:2">
      <c r="B501"/>
    </row>
    <row r="502" spans="2:2">
      <c r="B502"/>
    </row>
    <row r="503" spans="2:2">
      <c r="B503"/>
    </row>
    <row r="504" spans="2:2">
      <c r="B504"/>
    </row>
    <row r="505" spans="2:2">
      <c r="B505"/>
    </row>
    <row r="506" spans="2:2">
      <c r="B506"/>
    </row>
    <row r="507" spans="2:2">
      <c r="B507"/>
    </row>
    <row r="508" spans="2:2">
      <c r="B508"/>
    </row>
    <row r="509" spans="2:2">
      <c r="B509"/>
    </row>
    <row r="510" spans="2:2">
      <c r="B510"/>
    </row>
    <row r="511" spans="2:2">
      <c r="B511"/>
    </row>
    <row r="512" spans="2:2">
      <c r="B512"/>
    </row>
    <row r="513" spans="2:2">
      <c r="B513"/>
    </row>
    <row r="514" spans="2:2">
      <c r="B514"/>
    </row>
    <row r="515" spans="2:2">
      <c r="B515"/>
    </row>
    <row r="516" spans="2:2">
      <c r="B516"/>
    </row>
    <row r="517" spans="2:2">
      <c r="B517"/>
    </row>
    <row r="518" spans="2:2">
      <c r="B518"/>
    </row>
    <row r="519" spans="2:2">
      <c r="B519"/>
    </row>
    <row r="520" spans="2:2">
      <c r="B520"/>
    </row>
    <row r="521" spans="2:2">
      <c r="B521"/>
    </row>
    <row r="522" spans="2:2">
      <c r="B522"/>
    </row>
    <row r="523" spans="2:2">
      <c r="B523"/>
    </row>
    <row r="524" spans="2:2">
      <c r="B524"/>
    </row>
    <row r="525" spans="2:2">
      <c r="B525"/>
    </row>
    <row r="526" spans="2:2">
      <c r="B526"/>
    </row>
    <row r="527" spans="2:2">
      <c r="B527"/>
    </row>
    <row r="528" spans="2:2">
      <c r="B528"/>
    </row>
    <row r="529" spans="2:2">
      <c r="B529"/>
    </row>
    <row r="530" spans="2:2">
      <c r="B530"/>
    </row>
    <row r="531" spans="2:2">
      <c r="B531"/>
    </row>
    <row r="532" spans="2:2">
      <c r="B532"/>
    </row>
    <row r="533" spans="2:2">
      <c r="B533"/>
    </row>
    <row r="534" spans="2:2">
      <c r="B534"/>
    </row>
    <row r="535" spans="2:2">
      <c r="B535"/>
    </row>
    <row r="536" spans="2:2">
      <c r="B536"/>
    </row>
    <row r="537" spans="2:2">
      <c r="B537"/>
    </row>
    <row r="538" spans="2:2">
      <c r="B538"/>
    </row>
    <row r="539" spans="2:2">
      <c r="B539"/>
    </row>
    <row r="540" spans="2:2">
      <c r="B540"/>
    </row>
    <row r="541" spans="2:2">
      <c r="B541"/>
    </row>
    <row r="542" spans="2:2">
      <c r="B542"/>
    </row>
    <row r="543" spans="2:2">
      <c r="B543"/>
    </row>
    <row r="544" spans="2:2">
      <c r="B544"/>
    </row>
    <row r="545" spans="2:2">
      <c r="B545"/>
    </row>
    <row r="546" spans="2:2">
      <c r="B546"/>
    </row>
    <row r="547" spans="2:2">
      <c r="B547"/>
    </row>
    <row r="548" spans="2:2">
      <c r="B548"/>
    </row>
    <row r="549" spans="2:2">
      <c r="B549"/>
    </row>
    <row r="550" spans="2:2">
      <c r="B550"/>
    </row>
    <row r="551" spans="2:2">
      <c r="B551"/>
    </row>
    <row r="552" spans="2:2">
      <c r="B552"/>
    </row>
    <row r="553" spans="2:2">
      <c r="B553"/>
    </row>
    <row r="554" spans="2:2">
      <c r="B554"/>
    </row>
    <row r="555" spans="2:2">
      <c r="B555"/>
    </row>
    <row r="556" spans="2:2">
      <c r="B556"/>
    </row>
    <row r="557" spans="2:2">
      <c r="B557"/>
    </row>
    <row r="558" spans="2:2">
      <c r="B558"/>
    </row>
    <row r="559" spans="2:2">
      <c r="B559"/>
    </row>
    <row r="560" spans="2:2">
      <c r="B560"/>
    </row>
    <row r="561" spans="2:2">
      <c r="B561"/>
    </row>
    <row r="562" spans="2:2">
      <c r="B562"/>
    </row>
    <row r="563" spans="2:2">
      <c r="B563"/>
    </row>
    <row r="564" spans="2:2">
      <c r="B564"/>
    </row>
    <row r="565" spans="2:2">
      <c r="B565"/>
    </row>
    <row r="566" spans="2:2">
      <c r="B566"/>
    </row>
    <row r="567" spans="2:2">
      <c r="B567"/>
    </row>
    <row r="568" spans="2:2">
      <c r="B568"/>
    </row>
    <row r="569" spans="2:2">
      <c r="B569"/>
    </row>
    <row r="570" spans="2:2">
      <c r="B570"/>
    </row>
    <row r="571" spans="2:2">
      <c r="B571"/>
    </row>
    <row r="572" spans="2:2">
      <c r="B572"/>
    </row>
    <row r="573" spans="2:2">
      <c r="B573"/>
    </row>
    <row r="574" spans="2:2">
      <c r="B574"/>
    </row>
    <row r="575" spans="2:2">
      <c r="B575"/>
    </row>
    <row r="576" spans="2:2">
      <c r="B576"/>
    </row>
    <row r="577" spans="2:2">
      <c r="B577"/>
    </row>
    <row r="578" spans="2:2">
      <c r="B578"/>
    </row>
    <row r="579" spans="2:2">
      <c r="B579"/>
    </row>
    <row r="580" spans="2:2">
      <c r="B580"/>
    </row>
    <row r="581" spans="2:2">
      <c r="B581"/>
    </row>
    <row r="582" spans="2:2">
      <c r="B582"/>
    </row>
    <row r="583" spans="2:2">
      <c r="B583"/>
    </row>
    <row r="584" spans="2:2">
      <c r="B584"/>
    </row>
    <row r="585" spans="2:2">
      <c r="B585"/>
    </row>
    <row r="586" spans="2:2">
      <c r="B586"/>
    </row>
    <row r="587" spans="2:2">
      <c r="B587"/>
    </row>
    <row r="588" spans="2:2">
      <c r="B588"/>
    </row>
    <row r="589" spans="2:2">
      <c r="B589"/>
    </row>
    <row r="590" spans="2:2">
      <c r="B590"/>
    </row>
    <row r="591" spans="2:2">
      <c r="B591"/>
    </row>
    <row r="592" spans="2:2">
      <c r="B592"/>
    </row>
    <row r="593" spans="2:2">
      <c r="B593"/>
    </row>
    <row r="594" spans="2:2">
      <c r="B594"/>
    </row>
    <row r="595" spans="2:2">
      <c r="B595"/>
    </row>
    <row r="596" spans="2:2">
      <c r="B596"/>
    </row>
    <row r="597" spans="2:2">
      <c r="B597"/>
    </row>
    <row r="598" spans="2:2">
      <c r="B598"/>
    </row>
    <row r="599" spans="2:2">
      <c r="B599"/>
    </row>
    <row r="600" spans="2:2">
      <c r="B600"/>
    </row>
    <row r="601" spans="2:2">
      <c r="B601"/>
    </row>
    <row r="602" spans="2:2">
      <c r="B602"/>
    </row>
    <row r="603" spans="2:2">
      <c r="B603"/>
    </row>
    <row r="604" spans="2:2">
      <c r="B604"/>
    </row>
    <row r="605" spans="2:2">
      <c r="B605"/>
    </row>
    <row r="606" spans="2:2">
      <c r="B606"/>
    </row>
    <row r="607" spans="2:2">
      <c r="B607"/>
    </row>
    <row r="608" spans="2:2">
      <c r="B608"/>
    </row>
    <row r="609" spans="2:2">
      <c r="B609"/>
    </row>
    <row r="610" spans="2:2">
      <c r="B610"/>
    </row>
    <row r="611" spans="2:2">
      <c r="B611"/>
    </row>
    <row r="612" spans="2:2">
      <c r="B612"/>
    </row>
    <row r="613" spans="2:2">
      <c r="B613"/>
    </row>
    <row r="614" spans="2:2">
      <c r="B614"/>
    </row>
    <row r="615" spans="2:2">
      <c r="B615"/>
    </row>
    <row r="616" spans="2:2">
      <c r="B616"/>
    </row>
    <row r="617" spans="2:2">
      <c r="B617"/>
    </row>
    <row r="618" spans="2:2">
      <c r="B618"/>
    </row>
    <row r="619" spans="2:2">
      <c r="B619"/>
    </row>
    <row r="620" spans="2:2">
      <c r="B620"/>
    </row>
    <row r="621" spans="2:2">
      <c r="B621"/>
    </row>
    <row r="622" spans="2:2">
      <c r="B622"/>
    </row>
    <row r="623" spans="2:2">
      <c r="B623"/>
    </row>
    <row r="624" spans="2:2">
      <c r="B624"/>
    </row>
    <row r="625" spans="2:2">
      <c r="B625"/>
    </row>
    <row r="626" spans="2:2">
      <c r="B626"/>
    </row>
    <row r="627" spans="2:2">
      <c r="B627"/>
    </row>
    <row r="628" spans="2:2">
      <c r="B628"/>
    </row>
    <row r="629" spans="2:2">
      <c r="B629"/>
    </row>
    <row r="630" spans="2:2">
      <c r="B630"/>
    </row>
    <row r="631" spans="2:2">
      <c r="B631"/>
    </row>
    <row r="632" spans="2:2">
      <c r="B632"/>
    </row>
    <row r="633" spans="2:2">
      <c r="B633"/>
    </row>
    <row r="634" spans="2:2">
      <c r="B634"/>
    </row>
    <row r="635" spans="2:2">
      <c r="B635"/>
    </row>
    <row r="636" spans="2:2">
      <c r="B636"/>
    </row>
    <row r="637" spans="2:2">
      <c r="B637"/>
    </row>
    <row r="638" spans="2:2">
      <c r="B638"/>
    </row>
    <row r="639" spans="2:2">
      <c r="B639"/>
    </row>
    <row r="640" spans="2:2">
      <c r="B640"/>
    </row>
    <row r="641" spans="2:2">
      <c r="B641"/>
    </row>
    <row r="642" spans="2:2">
      <c r="B642"/>
    </row>
    <row r="643" spans="2:2">
      <c r="B643"/>
    </row>
    <row r="644" spans="2:2">
      <c r="B644"/>
    </row>
    <row r="645" spans="2:2">
      <c r="B645"/>
    </row>
    <row r="646" spans="2:2">
      <c r="B646"/>
    </row>
    <row r="647" spans="2:2">
      <c r="B647"/>
    </row>
    <row r="648" spans="2:2">
      <c r="B648"/>
    </row>
    <row r="649" spans="2:2">
      <c r="B649"/>
    </row>
    <row r="650" spans="2:2">
      <c r="B650"/>
    </row>
    <row r="651" spans="2:2">
      <c r="B651"/>
    </row>
    <row r="652" spans="2:2">
      <c r="B652"/>
    </row>
    <row r="653" spans="2:2">
      <c r="B653"/>
    </row>
    <row r="654" spans="2:2">
      <c r="B654"/>
    </row>
    <row r="655" spans="2:2">
      <c r="B655"/>
    </row>
    <row r="656" spans="2:2">
      <c r="B656"/>
    </row>
    <row r="657" spans="2:2">
      <c r="B657"/>
    </row>
    <row r="658" spans="2:2">
      <c r="B658"/>
    </row>
    <row r="659" spans="2:2">
      <c r="B659"/>
    </row>
    <row r="660" spans="2:2">
      <c r="B660"/>
    </row>
    <row r="661" spans="2:2">
      <c r="B661"/>
    </row>
    <row r="662" spans="2:2">
      <c r="B662"/>
    </row>
    <row r="663" spans="2:2">
      <c r="B663"/>
    </row>
    <row r="664" spans="2:2">
      <c r="B664"/>
    </row>
    <row r="665" spans="2:2">
      <c r="B665"/>
    </row>
    <row r="666" spans="2:2">
      <c r="B666"/>
    </row>
    <row r="667" spans="2:2">
      <c r="B667"/>
    </row>
    <row r="668" spans="2:2">
      <c r="B668"/>
    </row>
    <row r="669" spans="2:2">
      <c r="B669"/>
    </row>
    <row r="670" spans="2:2">
      <c r="B670"/>
    </row>
    <row r="671" spans="2:2">
      <c r="B671"/>
    </row>
    <row r="672" spans="2:2">
      <c r="B672"/>
    </row>
    <row r="673" spans="2:2">
      <c r="B673"/>
    </row>
    <row r="674" spans="2:2">
      <c r="B674"/>
    </row>
    <row r="675" spans="2:2">
      <c r="B675"/>
    </row>
    <row r="676" spans="2:2">
      <c r="B676"/>
    </row>
    <row r="677" spans="2:2">
      <c r="B677"/>
    </row>
    <row r="678" spans="2:2">
      <c r="B678"/>
    </row>
    <row r="679" spans="2:2">
      <c r="B679"/>
    </row>
    <row r="680" spans="2:2">
      <c r="B680"/>
    </row>
    <row r="681" spans="2:2">
      <c r="B681"/>
    </row>
    <row r="682" spans="2:2">
      <c r="B682"/>
    </row>
    <row r="683" spans="2:2">
      <c r="B683"/>
    </row>
    <row r="684" spans="2:2">
      <c r="B684"/>
    </row>
    <row r="685" spans="2:2">
      <c r="B685"/>
    </row>
    <row r="686" spans="2:2">
      <c r="B686"/>
    </row>
    <row r="687" spans="2:2">
      <c r="B687"/>
    </row>
    <row r="688" spans="2:2">
      <c r="B688"/>
    </row>
    <row r="689" spans="2:2">
      <c r="B689"/>
    </row>
    <row r="690" spans="2:2">
      <c r="B690"/>
    </row>
    <row r="691" spans="2:2">
      <c r="B691"/>
    </row>
    <row r="692" spans="2:2">
      <c r="B692"/>
    </row>
    <row r="693" spans="2:2">
      <c r="B693"/>
    </row>
    <row r="694" spans="2:2">
      <c r="B694"/>
    </row>
    <row r="695" spans="2:2">
      <c r="B695"/>
    </row>
    <row r="696" spans="2:2">
      <c r="B696"/>
    </row>
    <row r="697" spans="2:2">
      <c r="B697"/>
    </row>
    <row r="698" spans="2:2">
      <c r="B698"/>
    </row>
    <row r="699" spans="2:2">
      <c r="B699"/>
    </row>
    <row r="700" spans="2:2">
      <c r="B700"/>
    </row>
    <row r="701" spans="2:2">
      <c r="B701"/>
    </row>
    <row r="702" spans="2:2">
      <c r="B702"/>
    </row>
    <row r="703" spans="2:2">
      <c r="B703"/>
    </row>
    <row r="704" spans="2:2">
      <c r="B704"/>
    </row>
    <row r="705" spans="2:2">
      <c r="B705"/>
    </row>
    <row r="706" spans="2:2">
      <c r="B706"/>
    </row>
    <row r="707" spans="2:2">
      <c r="B707"/>
    </row>
    <row r="708" spans="2:2">
      <c r="B708"/>
    </row>
    <row r="709" spans="2:2">
      <c r="B709"/>
    </row>
    <row r="710" spans="2:2">
      <c r="B710"/>
    </row>
    <row r="711" spans="2:2">
      <c r="B711"/>
    </row>
    <row r="712" spans="2:2">
      <c r="B712"/>
    </row>
    <row r="713" spans="2:2">
      <c r="B713"/>
    </row>
    <row r="714" spans="2:2">
      <c r="B714"/>
    </row>
    <row r="715" spans="2:2">
      <c r="B715"/>
    </row>
    <row r="716" spans="2:2">
      <c r="B716"/>
    </row>
    <row r="717" spans="2:2">
      <c r="B717"/>
    </row>
    <row r="718" spans="2:2">
      <c r="B718"/>
    </row>
    <row r="719" spans="2:2">
      <c r="B719"/>
    </row>
    <row r="720" spans="2:2">
      <c r="B720"/>
    </row>
    <row r="721" spans="2:2">
      <c r="B721"/>
    </row>
    <row r="722" spans="2:2">
      <c r="B722"/>
    </row>
    <row r="723" spans="2:2">
      <c r="B723"/>
    </row>
    <row r="724" spans="2:2">
      <c r="B724"/>
    </row>
    <row r="725" spans="2:2">
      <c r="B725"/>
    </row>
    <row r="726" spans="2:2">
      <c r="B726"/>
    </row>
    <row r="727" spans="2:2">
      <c r="B727"/>
    </row>
    <row r="728" spans="2:2">
      <c r="B728"/>
    </row>
    <row r="729" spans="2:2">
      <c r="B729"/>
    </row>
    <row r="730" spans="2:2">
      <c r="B730"/>
    </row>
    <row r="731" spans="2:2">
      <c r="B731"/>
    </row>
    <row r="732" spans="2:2">
      <c r="B732"/>
    </row>
    <row r="733" spans="2:2">
      <c r="B733"/>
    </row>
    <row r="734" spans="2:2">
      <c r="B734"/>
    </row>
    <row r="735" spans="2:2">
      <c r="B735"/>
    </row>
    <row r="736" spans="2:2">
      <c r="B736"/>
    </row>
    <row r="737" spans="2:2">
      <c r="B737"/>
    </row>
    <row r="738" spans="2:2">
      <c r="B738"/>
    </row>
    <row r="739" spans="2:2">
      <c r="B739"/>
    </row>
    <row r="740" spans="2:2">
      <c r="B740"/>
    </row>
    <row r="741" spans="2:2">
      <c r="B741"/>
    </row>
    <row r="742" spans="2:2">
      <c r="B742"/>
    </row>
    <row r="743" spans="2:2">
      <c r="B743"/>
    </row>
    <row r="744" spans="2:2">
      <c r="B744"/>
    </row>
    <row r="745" spans="2:2">
      <c r="B745"/>
    </row>
    <row r="746" spans="2:2">
      <c r="B746"/>
    </row>
    <row r="747" spans="2:2">
      <c r="B747"/>
    </row>
    <row r="748" spans="2:2">
      <c r="B748"/>
    </row>
    <row r="749" spans="2:2">
      <c r="B749"/>
    </row>
    <row r="750" spans="2:2">
      <c r="B750"/>
    </row>
    <row r="751" spans="2:2">
      <c r="B751"/>
    </row>
    <row r="752" spans="2:2">
      <c r="B752"/>
    </row>
    <row r="753" spans="2:2">
      <c r="B753"/>
    </row>
    <row r="754" spans="2:2">
      <c r="B754"/>
    </row>
    <row r="755" spans="2:2">
      <c r="B755"/>
    </row>
    <row r="756" spans="2:2">
      <c r="B756"/>
    </row>
    <row r="757" spans="2:2">
      <c r="B757"/>
    </row>
    <row r="758" spans="2:2">
      <c r="B758"/>
    </row>
    <row r="759" spans="2:2">
      <c r="B759"/>
    </row>
    <row r="760" spans="2:2">
      <c r="B760"/>
    </row>
    <row r="761" spans="2:2">
      <c r="B761"/>
    </row>
    <row r="762" spans="2:2">
      <c r="B762"/>
    </row>
    <row r="763" spans="2:2">
      <c r="B763"/>
    </row>
    <row r="764" spans="2:2">
      <c r="B764"/>
    </row>
    <row r="765" spans="2:2">
      <c r="B765"/>
    </row>
    <row r="766" spans="2:2">
      <c r="B766"/>
    </row>
    <row r="767" spans="2:2">
      <c r="B767"/>
    </row>
    <row r="768" spans="2:2">
      <c r="B768"/>
    </row>
    <row r="769" spans="2:2">
      <c r="B769"/>
    </row>
    <row r="770" spans="2:2">
      <c r="B770"/>
    </row>
    <row r="771" spans="2:2">
      <c r="B771"/>
    </row>
    <row r="772" spans="2:2">
      <c r="B772"/>
    </row>
    <row r="773" spans="2:2">
      <c r="B773"/>
    </row>
    <row r="774" spans="2:2">
      <c r="B774"/>
    </row>
    <row r="775" spans="2:2">
      <c r="B775"/>
    </row>
    <row r="776" spans="2:2">
      <c r="B776"/>
    </row>
    <row r="777" spans="2:2">
      <c r="B777"/>
    </row>
    <row r="778" spans="2:2">
      <c r="B778"/>
    </row>
    <row r="779" spans="2:2">
      <c r="B779"/>
    </row>
    <row r="780" spans="2:2">
      <c r="B780"/>
    </row>
    <row r="781" spans="2:2">
      <c r="B781"/>
    </row>
    <row r="782" spans="2:2">
      <c r="B782"/>
    </row>
    <row r="783" spans="2:2">
      <c r="B783"/>
    </row>
    <row r="784" spans="2:2">
      <c r="B784"/>
    </row>
    <row r="785" spans="2:2">
      <c r="B785"/>
    </row>
    <row r="786" spans="2:2">
      <c r="B786"/>
    </row>
    <row r="787" spans="2:2">
      <c r="B787"/>
    </row>
    <row r="788" spans="2:2">
      <c r="B788"/>
    </row>
    <row r="789" spans="2:2">
      <c r="B789"/>
    </row>
    <row r="790" spans="2:2">
      <c r="B790"/>
    </row>
    <row r="791" spans="2:2">
      <c r="B791"/>
    </row>
    <row r="792" spans="2:2">
      <c r="B792"/>
    </row>
    <row r="793" spans="2:2">
      <c r="B793"/>
    </row>
    <row r="794" spans="2:2">
      <c r="B794"/>
    </row>
    <row r="795" spans="2:2">
      <c r="B795"/>
    </row>
    <row r="796" spans="2:2">
      <c r="B796"/>
    </row>
    <row r="797" spans="2:2">
      <c r="B797"/>
    </row>
    <row r="798" spans="2:2">
      <c r="B798"/>
    </row>
    <row r="799" spans="2:2">
      <c r="B799"/>
    </row>
    <row r="800" spans="2:2">
      <c r="B800"/>
    </row>
    <row r="801" spans="2:2">
      <c r="B801"/>
    </row>
    <row r="802" spans="2:2">
      <c r="B802"/>
    </row>
    <row r="803" spans="2:2">
      <c r="B803"/>
    </row>
    <row r="804" spans="2:2">
      <c r="B804"/>
    </row>
    <row r="805" spans="2:2">
      <c r="B805"/>
    </row>
    <row r="806" spans="2:2">
      <c r="B806"/>
    </row>
    <row r="807" spans="2:2">
      <c r="B807"/>
    </row>
    <row r="808" spans="2:2">
      <c r="B808"/>
    </row>
    <row r="809" spans="2:2">
      <c r="B809"/>
    </row>
    <row r="810" spans="2:2">
      <c r="B810"/>
    </row>
    <row r="811" spans="2:2">
      <c r="B811"/>
    </row>
    <row r="812" spans="2:2">
      <c r="B812"/>
    </row>
    <row r="813" spans="2:2">
      <c r="B813"/>
    </row>
    <row r="814" spans="2:2">
      <c r="B814"/>
    </row>
    <row r="815" spans="2:2">
      <c r="B815"/>
    </row>
    <row r="816" spans="2:2">
      <c r="B816"/>
    </row>
    <row r="817" spans="2:2">
      <c r="B817"/>
    </row>
    <row r="818" spans="2:2">
      <c r="B818"/>
    </row>
    <row r="819" spans="2:2">
      <c r="B819"/>
    </row>
    <row r="820" spans="2:2">
      <c r="B820"/>
    </row>
    <row r="821" spans="2:2">
      <c r="B821"/>
    </row>
    <row r="822" spans="2:2">
      <c r="B822"/>
    </row>
    <row r="823" spans="2:2">
      <c r="B823"/>
    </row>
    <row r="824" spans="2:2">
      <c r="B824"/>
    </row>
    <row r="825" spans="2:2">
      <c r="B825"/>
    </row>
    <row r="826" spans="2:2">
      <c r="B826"/>
    </row>
    <row r="827" spans="2:2">
      <c r="B827"/>
    </row>
  </sheetData>
  <phoneticPr fontId="2"/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49</vt:i4>
      </vt:variant>
    </vt:vector>
  </HeadingPairs>
  <TitlesOfParts>
    <vt:vector size="49" baseType="lpstr">
      <vt:lpstr>Contents</vt:lpstr>
      <vt:lpstr>all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2020-01-13T14:49:44Z</dcterms:created>
  <dcterms:modified xsi:type="dcterms:W3CDTF">2021-01-11T01:56:22Z</dcterms:modified>
</cp:coreProperties>
</file>